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2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definedNames>
    <definedName name="_xlnm.Print_Titles" localSheetId="23">'22项目支出绩效目标表'!$4:$5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<sst xmlns="http://schemas.openxmlformats.org/spreadsheetml/2006/main" count="1489" uniqueCount="746">
  <si>
    <t>2026年部门预算公开表</t>
  </si>
  <si>
    <t>单位编码：</t>
  </si>
  <si>
    <t>210001</t>
  </si>
  <si>
    <t>单位名称：</t>
  </si>
  <si>
    <t>蒸湘区高岭办事处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</si>
  <si>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</si>
  <si>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</si>
  <si>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</si>
  <si>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</si>
  <si>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</si>
  <si>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</si>
  <si>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</si>
  <si>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</si>
  <si>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</si>
  <si>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</si>
  <si>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</si>
  <si>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</si>
  <si>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</si>
  <si>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</si>
  <si>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</si>
  <si>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</si>
  <si>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</si>
  <si>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</si>
  <si>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</si>
  <si>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</si>
  <si>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</si>
  <si>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</si>
  <si>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</si>
  <si>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</si>
  <si>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</si>
  <si>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</si>
  <si>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单位：210001_蒸湘区高岭办事处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</si>
  <si>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</si>
  <si>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</si>
  <si>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</si>
  <si>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</si>
  <si>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</si>
  <si>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</si>
  <si>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</si>
  <si>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</si>
  <si>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</si>
  <si>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</si>
  <si>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</si>
  <si>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</si>
  <si>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</si>
  <si>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</si>
  <si>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</si>
  <si>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</si>
  <si>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</si>
  <si>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</si>
  <si>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</si>
  <si>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</si>
  <si>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</si>
  <si>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</si>
  <si>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</si>
  <si>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</si>
  <si>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</si>
  <si>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</si>
  <si>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</si>
  <si>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</si>
  <si>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</si>
  <si>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</si>
  <si>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</si>
  <si>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</si>
  <si>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</si>
  <si>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</si>
  <si>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</si>
  <si>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</si>
  <si>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</si>
  <si>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</si>
  <si>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</si>
  <si>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</si>
  <si>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</si>
  <si>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</si>
  <si>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</si>
  <si>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</si>
  <si>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</si>
  <si>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</si>
  <si>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</si>
  <si>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</si>
  <si>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</si>
  <si>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</si>
  <si>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</si>
  <si>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</si>
  <si>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</si>
  <si>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</si>
  <si>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</si>
  <si>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</si>
  <si>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</si>
  <si>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</si>
  <si>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</si>
  <si>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</si>
  <si>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</si>
  <si>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</si>
  <si>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</si>
  <si>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</si>
  <si>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</si>
  <si>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</si>
  <si>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</si>
  <si>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</si>
  <si>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</si>
  <si>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</si>
  <si>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</si>
  <si>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</si>
  <si>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</si>
  <si>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</si>
  <si>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</si>
  <si>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</si>
  <si>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</si>
  <si>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</si>
  <si>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</si>
  <si>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</si>
  <si>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</si>
  <si>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</si>
  <si>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</si>
  <si>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</si>
  <si>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</si>
  <si>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</si>
  <si>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</si>
  <si>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</si>
  <si>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</si>
  <si>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</si>
  <si>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</si>
  <si>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</si>
  <si>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</si>
  <si>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</si>
  <si>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</si>
  <si>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</si>
  <si>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</si>
  <si>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</si>
  <si>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</si>
  <si>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</si>
  <si>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</si>
  <si>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</si>
  <si>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</si>
  <si>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</si>
  <si>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</si>
  <si>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</si>
  <si>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</si>
  <si>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</si>
  <si>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</si>
  <si>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</si>
  <si>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</si>
  <si>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</si>
  <si>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</si>
  <si>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</si>
  <si>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</si>
  <si>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</si>
  <si>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</si>
  <si>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</si>
  <si>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</si>
  <si>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</si>
  <si>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</si>
  <si>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</si>
  <si>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210</t>
  </si>
  <si>
    <t xml:space="preserve">  210001</t>
  </si>
  <si>
    <t xml:space="preserve">  蒸湘区高岭办事处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</si>
  <si>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</si>
  <si>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</si>
  <si>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</si>
  <si>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</si>
  <si>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</si>
  <si>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</si>
  <si>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</si>
  <si>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</si>
  <si>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</si>
  <si>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</si>
  <si>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</si>
  <si>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</si>
  <si>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蒸湘区高岭办事处</t>
  </si>
  <si>
    <t>212</t>
  </si>
  <si>
    <t xml:space="preserve">   212</t>
  </si>
  <si>
    <t xml:space="preserve">   城乡社区支出</t>
  </si>
  <si>
    <t>01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</si>
  <si>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</si>
  <si>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</si>
  <si>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</si>
  <si>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</si>
  <si>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03</t>
  </si>
  <si>
    <t xml:space="preserve">      2120399</t>
  </si>
  <si>
    <t xml:space="preserve">      其他城乡社区公共设施支出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</si>
  <si>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</si>
  <si>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</si>
  <si>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</si>
  <si>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</si>
  <si>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</si>
  <si>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</si>
  <si>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</si>
  <si>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</si>
  <si>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</si>
  <si>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</si>
  <si>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</si>
  <si>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</si>
  <si>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</si>
  <si>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</si>
  <si>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</si>
  <si>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</si>
  <si>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</si>
  <si>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</si>
  <si>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210001</t>
  </si>
  <si>
    <t xml:space="preserve">    行政运行</t>
  </si>
  <si>
    <t xml:space="preserve">    其他城乡社区公共设施支出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</si>
  <si>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</si>
  <si>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</si>
  <si>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</si>
  <si>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</si>
  <si>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</si>
  <si>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</si>
  <si>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</si>
  <si>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</si>
  <si>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</si>
  <si>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</si>
  <si>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</si>
  <si>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</si>
  <si>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</si>
  <si>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</si>
  <si>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</si>
  <si>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</si>
  <si>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</si>
  <si>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</si>
  <si>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</si>
  <si>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</si>
  <si>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</si>
  <si>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</si>
  <si>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</si>
  <si>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</si>
  <si>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</si>
  <si>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</si>
  <si>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</si>
  <si>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</si>
  <si>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</si>
  <si>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 2120399</t>
  </si>
  <si>
    <t xml:space="preserve">     其他城乡社区公共设施支出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</si>
  <si>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</si>
  <si>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</si>
  <si>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</si>
  <si>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</si>
  <si>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</si>
  <si>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</si>
  <si>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</si>
  <si>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</si>
  <si>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</si>
  <si>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</si>
  <si>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</si>
  <si>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</si>
  <si>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</si>
  <si>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</si>
  <si>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</si>
  <si>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</si>
  <si>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</si>
  <si>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</si>
  <si>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</si>
  <si>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</si>
  <si>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</si>
  <si>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</si>
  <si>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</si>
  <si>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</si>
  <si>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</si>
  <si>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30205</t>
  </si>
  <si>
    <t xml:space="preserve">  水费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</si>
  <si>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</si>
  <si>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</si>
  <si>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</si>
  <si>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</si>
  <si>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</si>
  <si>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</si>
  <si>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30228</t>
  </si>
  <si>
    <t xml:space="preserve">  工会经费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</si>
  <si>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</si>
  <si>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</si>
  <si>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</si>
  <si>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</si>
  <si>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</si>
  <si>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</si>
  <si>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</si>
  <si>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</si>
  <si>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</si>
  <si>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</si>
  <si>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</si>
  <si>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</si>
  <si>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</si>
  <si>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</si>
  <si>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</si>
  <si>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</si>
  <si>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</si>
  <si>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</si>
  <si>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</si>
  <si>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</si>
  <si>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</si>
  <si>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</si>
  <si>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</si>
  <si>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</si>
  <si>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</si>
  <si>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</si>
  <si>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</si>
  <si>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</si>
  <si>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</si>
  <si>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</si>
  <si>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</si>
  <si>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</si>
  <si>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</si>
  <si>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</si>
  <si>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</si>
  <si>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</si>
  <si>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</si>
  <si>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</si>
  <si>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</si>
  <si>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</si>
  <si>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</si>
  <si>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</si>
  <si>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</si>
  <si>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</si>
  <si>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</si>
  <si>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</si>
  <si>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</si>
  <si>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</si>
  <si>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</si>
  <si>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</si>
  <si>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</si>
  <si>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</si>
  <si>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</si>
  <si>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</si>
  <si>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</si>
  <si>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</si>
  <si>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</si>
  <si>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</si>
  <si>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</si>
  <si>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</si>
  <si>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</si>
  <si>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</si>
  <si>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</si>
  <si>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</si>
  <si>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</si>
  <si>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</si>
  <si>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</si>
  <si>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</si>
  <si>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</si>
  <si>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</si>
  <si>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</si>
  <si>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</si>
  <si>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</si>
  <si>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</si>
  <si>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</si>
  <si>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</si>
  <si>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</si>
  <si>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</si>
  <si>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</si>
  <si>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</si>
  <si>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</si>
  <si>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</si>
  <si>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</si>
  <si>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</si>
  <si>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</si>
  <si>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</si>
  <si>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</si>
  <si>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</si>
  <si>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</si>
  <si>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</si>
  <si>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</si>
  <si>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</si>
  <si>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</si>
  <si>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</si>
  <si>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</si>
  <si>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</si>
  <si>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</si>
  <si>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</si>
  <si>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</si>
  <si>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</si>
  <si>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</si>
  <si>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</si>
  <si>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         2026年在编人员医保铺底</t>
  </si>
  <si>
    <t xml:space="preserve">            2026年项目经费</t>
  </si>
  <si>
    <t xml:space="preserve">            2026年村组织运转经费</t>
  </si>
  <si>
    <t xml:space="preserve">            2026年退休人员经费</t>
  </si>
  <si>
    <t xml:space="preserve">            2026年编外人员人员经费</t>
  </si>
  <si>
    <t xml:space="preserve">            2026年其他人员经费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</si>
  <si>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</si>
  <si>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</si>
  <si>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</si>
  <si>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</si>
  <si>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</si>
  <si>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</si>
  <si>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</si>
  <si>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</si>
  <si>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</si>
  <si>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</si>
  <si>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</si>
  <si>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</si>
  <si>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</si>
  <si>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</si>
  <si>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2026年在编人员医保铺底</t>
  </si>
  <si>
    <t>保障在编人员医保正常参保缴费，足额拨付医保铺底资金，落实职工医保待遇，规范经费管控，提升职工保障满意度</t>
  </si>
  <si>
    <t>成本指标</t>
  </si>
  <si>
    <t>经济成本指标</t>
  </si>
  <si>
    <t>人均医保经费成本</t>
  </si>
  <si>
    <t>按在编人数核定标准</t>
  </si>
  <si>
    <t>依据医保缴费基数测算单人均医保铺底成本，全年总支出控制在 6.97 万元以内</t>
  </si>
  <si>
    <t>超预算 5% 以内扣 10 分，超 5% 以上扣 20 分</t>
  </si>
  <si>
    <t>元 / 人</t>
  </si>
  <si>
    <t>成本控制型</t>
  </si>
  <si>
    <t>经费严格执行医保政策缴费基数</t>
  </si>
  <si>
    <t>社会成本指标</t>
  </si>
  <si>
    <t>参保断缴风险管控成本</t>
  </si>
  <si>
    <t>0 起</t>
  </si>
  <si>
    <t>全年无在编职工医保断缴、漏缴情况</t>
  </si>
  <si>
    <t>出现 1 人次断缴扣 5 分</t>
  </si>
  <si>
    <t>人次</t>
  </si>
  <si>
    <t>管控型</t>
  </si>
  <si>
    <t>生态环境成本指标</t>
  </si>
  <si>
    <t>——</t>
  </si>
  <si>
    <t>本项目无生态相关支出</t>
  </si>
  <si>
    <t>无超标不扣分，额外列支相关费用全扣分</t>
  </si>
  <si>
    <t>万元</t>
  </si>
  <si>
    <t>约束型</t>
  </si>
  <si>
    <t>医保经费不涉及生态支出</t>
  </si>
  <si>
    <t>产出指标</t>
  </si>
  <si>
    <t>数量指标</t>
  </si>
  <si>
    <t>参保覆盖人数</t>
  </si>
  <si>
    <t>按实有在编人数全覆盖</t>
  </si>
  <si>
    <t>全部在编人员 100% 完成医保铺底缴费参保</t>
  </si>
  <si>
    <t>覆盖率每降 1% 扣 3 分</t>
  </si>
  <si>
    <t>人</t>
  </si>
  <si>
    <t>定量产出</t>
  </si>
  <si>
    <t>以单位在编花名册为准</t>
  </si>
  <si>
    <t>质量指标</t>
  </si>
  <si>
    <t>医保缴费合规率</t>
  </si>
  <si>
    <t>医保缴费基数、险种、比例全部符合医保政策规定</t>
  </si>
  <si>
    <t>单笔不合规扣 2 分</t>
  </si>
  <si>
    <t>%</t>
  </si>
  <si>
    <t>质量管控型</t>
  </si>
  <si>
    <t>对接医保经办机构核验</t>
  </si>
  <si>
    <t>时效指标</t>
  </si>
  <si>
    <t>医保资金拨付及时率</t>
  </si>
  <si>
    <t>按医保征缴周期按期拨付铺底资金，无逾期拨付</t>
  </si>
  <si>
    <t>逾期 1 次扣 4 分</t>
  </si>
  <si>
    <t>时效管控型</t>
  </si>
  <si>
    <t>按年度完成拨付</t>
  </si>
  <si>
    <t xml:space="preserve">效益指标 </t>
  </si>
  <si>
    <t>经济效益指标</t>
  </si>
  <si>
    <t>医保经费资金节约率</t>
  </si>
  <si>
    <t>≥0%</t>
  </si>
  <si>
    <t>在保障参保前提下，经费不超概算，结余按财政规定管理</t>
  </si>
  <si>
    <t>超支不得分，结余合规得满分</t>
  </si>
  <si>
    <t>效益型</t>
  </si>
  <si>
    <t>严控非医保列支</t>
  </si>
  <si>
    <t>社会效益指标</t>
  </si>
  <si>
    <t>职工医保待遇保障达标率</t>
  </si>
  <si>
    <t>参保职工正常享受门诊、住院医保报销待遇，无待遇受阻</t>
  </si>
  <si>
    <t>出现 1 例待遇无法享受扣 5 分</t>
  </si>
  <si>
    <t>社会效益型</t>
  </si>
  <si>
    <t>依托医保报销数据核查</t>
  </si>
  <si>
    <t>生态效益指标</t>
  </si>
  <si>
    <t>项目不产生生态相关效益</t>
  </si>
  <si>
    <t>不扣分</t>
  </si>
  <si>
    <t>可持续影响指标</t>
  </si>
  <si>
    <t>年度医保缴费机制延续性</t>
  </si>
  <si>
    <t>机制健全</t>
  </si>
  <si>
    <t>形成在编人员医保经费常态化预算拨付机制</t>
  </si>
  <si>
    <t>机制不完善扣 10 分</t>
  </si>
  <si>
    <t>长效效益型</t>
  </si>
  <si>
    <t>保障后续年度经费落地</t>
  </si>
  <si>
    <t>满意度指标</t>
  </si>
  <si>
    <t>服务对象满意度指标</t>
  </si>
  <si>
    <t>在编职工医保保障满意度</t>
  </si>
  <si>
    <t>≥95%</t>
  </si>
  <si>
    <t>随机问卷调研在编职工医保保障满意情况</t>
  </si>
  <si>
    <t>低于 95% 每降 1% 扣 2 分</t>
  </si>
  <si>
    <t>满意度型</t>
  </si>
  <si>
    <t>抽样调研≥30% 在编人员</t>
  </si>
  <si>
    <t>2026年项目经费</t>
  </si>
  <si>
    <t>规范使用项目经费，按期保质落地年度项目工作，严控成本、提升综合效益，保障服务对象满意，资金使用合规高效</t>
  </si>
  <si>
    <t>项目经费预算控制率</t>
  </si>
  <si>
    <t>≤100%</t>
  </si>
  <si>
    <t>项目实际总支出不超过 165.68 万元预算总额，分项支出符合预算明细</t>
  </si>
  <si>
    <t>实际支出每超预算 1% 扣 3 分，超 5% 以上本项不得分</t>
  </si>
  <si>
    <t>成本约束型</t>
  </si>
  <si>
    <t>财政预算管控</t>
  </si>
  <si>
    <t>项目事项纠纷发生率</t>
  </si>
  <si>
    <t>≤1%</t>
  </si>
  <si>
    <t>因经费拨付、项目实施引发的投诉、纠纷事件占总业务量比例控制在 1% 以内</t>
  </si>
  <si>
    <t>每超 0.5% 扣 2 分</t>
  </si>
  <si>
    <t>按信访投诉台账核算</t>
  </si>
  <si>
    <t>额外生态整改支出</t>
  </si>
  <si>
    <t>0 万元</t>
  </si>
  <si>
    <t>本项目无计划外生态环境整改费用列支</t>
  </si>
  <si>
    <t>发生计划外生态支出据实扣分</t>
  </si>
  <si>
    <t>无计划外生态环境整改费用</t>
  </si>
  <si>
    <t>项目计划完成数量</t>
  </si>
  <si>
    <t>年度既定项目任务全部落地完成，项目完成数量匹配立项方案</t>
  </si>
  <si>
    <t>未完成项目每少 5% 扣 4 分</t>
  </si>
  <si>
    <t>定量产出型</t>
  </si>
  <si>
    <t>对照项目立项清单核验</t>
  </si>
  <si>
    <t>项目验收合格率</t>
  </si>
  <si>
    <t>≥98%</t>
  </si>
  <si>
    <t>完工项目通过主管部门验收，资料齐全、建设内容达标</t>
  </si>
  <si>
    <t>合格率每降 1% 扣 3 分</t>
  </si>
  <si>
    <t>以项目验收意见书为准</t>
  </si>
  <si>
    <t>项目按期完工率</t>
  </si>
  <si>
    <t>在 2026 年度时限内完成项目实施交付，无大面积延期</t>
  </si>
  <si>
    <t>延期项目占比每超 1% 扣 3 分</t>
  </si>
  <si>
    <t>按项目合同工期考核</t>
  </si>
  <si>
    <t>经费投入节约增效率</t>
  </si>
  <si>
    <t>在完成项目前提下合理节约经费，结余资金按财政规定处置</t>
  </si>
  <si>
    <t>经费超支不得分，合规结余得满分</t>
  </si>
  <si>
    <t>经济效益型</t>
  </si>
  <si>
    <t>对比预算与决算数据</t>
  </si>
  <si>
    <t>项目普惠受益覆盖率</t>
  </si>
  <si>
    <t>项目落地后对应受益群体覆盖比例达标，切实发挥公共服务作用</t>
  </si>
  <si>
    <t>覆盖率每降低 2% 扣 3 分</t>
  </si>
  <si>
    <t>依托走访、统计台账核算</t>
  </si>
  <si>
    <t>项目生态改善达标率</t>
  </si>
  <si>
    <t>按需填写</t>
  </si>
  <si>
    <t>辖区生态环保指数</t>
  </si>
  <si>
    <t>低于90分扣1分</t>
  </si>
  <si>
    <t xml:space="preserve"> 环保项目指标</t>
  </si>
  <si>
    <t>长效运行机制落地数</t>
  </si>
  <si>
    <t>≥1 项</t>
  </si>
  <si>
    <t>项目建成后形成常态化运维、长效管理制度</t>
  </si>
  <si>
    <t>未落地长效机制扣 10 分</t>
  </si>
  <si>
    <t>核查制度文件</t>
  </si>
  <si>
    <t>服务对象满意率</t>
  </si>
  <si>
    <t>随机抽样调研项目服务对象，问卷综合满意率达标</t>
  </si>
  <si>
    <t>满意率每低于标准 1% 扣 2 分</t>
  </si>
  <si>
    <t>抽样调研样本≥总人数 30%</t>
  </si>
  <si>
    <t>2026年村组织运转经费</t>
  </si>
  <si>
    <t>保障办事处、村社日常办公、村级便民服务、基层治理事务运转，资金合规使用，严控预算、提升基层治理成效与群众满意度</t>
  </si>
  <si>
    <t>经费预算执行控制率</t>
  </si>
  <si>
    <t>全年运转经费总支出不超 245.19 万元预算总额，分项支出符合村级经费管理规定</t>
  </si>
  <si>
    <t>支出超预算每 1% 扣 3 分，超 5% 本项不得分</t>
  </si>
  <si>
    <t>严格执行财政下达预算</t>
  </si>
  <si>
    <t>村级信访投诉发生率</t>
  </si>
  <si>
    <t>≤2%</t>
  </si>
  <si>
    <t>因经费发放、村级履职不到位引发群众投诉占比控制在 2% 以内</t>
  </si>
  <si>
    <t>风险管控型</t>
  </si>
  <si>
    <t>依托乡镇信访台账统计</t>
  </si>
  <si>
    <t>非计划生态整改支出</t>
  </si>
  <si>
    <t>本经费无生态环境专项列支，不产生额外生态整改费用</t>
  </si>
  <si>
    <t>违规列支生态相关费用全额扣分</t>
  </si>
  <si>
    <t>经费仅限运转使用</t>
  </si>
  <si>
    <t>保障正常运转行政村数</t>
  </si>
  <si>
    <t>全覆盖</t>
  </si>
  <si>
    <t>辖区全部行政村均落实运转经费保障、正常开展村级工作</t>
  </si>
  <si>
    <t>每少保障 1 个村扣 5 分</t>
  </si>
  <si>
    <t>个</t>
  </si>
  <si>
    <t>以行政村台账为准</t>
  </si>
  <si>
    <t>经费使用合规合格率</t>
  </si>
  <si>
    <t>村级经费报销、发放手续齐全，符合财经及村级财务管理要求</t>
  </si>
  <si>
    <t>乡镇财政所审计核查</t>
  </si>
  <si>
    <t>经费按期拨付到位率</t>
  </si>
  <si>
    <t>按季度及时拨付村级运转经费，无无故滞拨</t>
  </si>
  <si>
    <t>单次拨付逾期扣 4 分</t>
  </si>
  <si>
    <t>按资金拨付凭证考核</t>
  </si>
  <si>
    <t>经费节约盘活率</t>
  </si>
  <si>
    <t>保障运转前提下合理节约经费，结余资金按财政政策统筹使用</t>
  </si>
  <si>
    <t>决算对比预算核算</t>
  </si>
  <si>
    <t>村级便民服务事项办结率</t>
  </si>
  <si>
    <t>依托运转经费落地便民服务，村民办事事项按期办结</t>
  </si>
  <si>
    <t>办结率每降 2% 扣 3 分</t>
  </si>
  <si>
    <t>村级便民台账统计</t>
  </si>
  <si>
    <t>村级人居环境辅助提升成效</t>
  </si>
  <si>
    <t>按需填报</t>
  </si>
  <si>
    <t>运转经费配套村级环境管护则填达标率，无相关支出填不适用</t>
  </si>
  <si>
    <t>无相关支出不扣分</t>
  </si>
  <si>
    <t>补充效益型</t>
  </si>
  <si>
    <t>仅用于环境管护列支时考核</t>
  </si>
  <si>
    <t>基层治理长效制度完善数</t>
  </si>
  <si>
    <t>依托经费完善村级议事、便民服务长效管理制度</t>
  </si>
  <si>
    <t>未完善长效制度扣 10 分</t>
  </si>
  <si>
    <t>查看正式制度文件</t>
  </si>
  <si>
    <t>村/居民满意度</t>
  </si>
  <si>
    <t>入户随机抽样调研村民对村级组织服务、经费保障满意度</t>
  </si>
  <si>
    <t>满意率每低 1% 扣 2 分</t>
  </si>
  <si>
    <t>抽样户数不低于各村总户数 30%</t>
  </si>
  <si>
    <t>2026年退休人员经费</t>
  </si>
  <si>
    <t>落实退休人员各项补助、慰问经费，按时拨付相关待遇，严守预算管控，落实养老保障政策，提升退休人员满意度</t>
  </si>
  <si>
    <t>经费预算控制率</t>
  </si>
  <si>
    <t>全年经费总支出控制在 7.12 万元以内，支出项目符合退休经费列支范围</t>
  </si>
  <si>
    <t>经费超预算每 1% 扣 3 分，超 5% 本项不得分</t>
  </si>
  <si>
    <t>按财政核定预算执行</t>
  </si>
  <si>
    <t>退休人员投诉发生率</t>
  </si>
  <si>
    <t>因待遇发放、经费落实不到位引发信访投诉占退休总人数比例控制在 1% 以内</t>
  </si>
  <si>
    <t>每超 0.5% 扣 3 分</t>
  </si>
  <si>
    <t>依托信访登记台账统计</t>
  </si>
  <si>
    <t>生态类额外支出</t>
  </si>
  <si>
    <t>本经费仅用于退休人员保障，无生态相关费用列支</t>
  </si>
  <si>
    <t>违规列支生态费用全额扣分</t>
  </si>
  <si>
    <t>不涉及生态项目开支</t>
  </si>
  <si>
    <t>经费保障退休人员覆盖率</t>
  </si>
  <si>
    <t>全部在册退休人员均享受经费对应的补助、慰问保障，无遗漏人员</t>
  </si>
  <si>
    <t>每遗漏 1 人扣 5 分</t>
  </si>
  <si>
    <t>以单位退休人员花名册为准</t>
  </si>
  <si>
    <t>待遇发放合规率</t>
  </si>
  <si>
    <t>补助核算、发放标准符合人社及单位退休管理政策，手续完整合规</t>
  </si>
  <si>
    <t>单笔发放不合规扣 2 分</t>
  </si>
  <si>
    <t>财务凭证、发放清册核查</t>
  </si>
  <si>
    <t>经费拨付及时率</t>
  </si>
  <si>
    <t>按政策规定节点按期拨付退休相关经费，无无故延迟发放</t>
  </si>
  <si>
    <t>单次逾期拨付扣 4 分</t>
  </si>
  <si>
    <t>资金拨付凭证核验</t>
  </si>
  <si>
    <t>经费节约管控率</t>
  </si>
  <si>
    <t>保障退休待遇前提下节约非必要开支，结余资金按财政规定处置</t>
  </si>
  <si>
    <t>决算与预算对比核算</t>
  </si>
  <si>
    <t>退休政策落地达标率</t>
  </si>
  <si>
    <t>依托经费落地退休慰问、帮扶等保障政策，切实落实民生保障</t>
  </si>
  <si>
    <t>政策落地每缺 1 项扣 4 分</t>
  </si>
  <si>
    <t>走访退休人员核实落地情况</t>
  </si>
  <si>
    <t>不适用</t>
  </si>
  <si>
    <t>经费不涉及生态建设投入</t>
  </si>
  <si>
    <t>退休人员常态化帮扶机制</t>
  </si>
  <si>
    <t>1 项</t>
  </si>
  <si>
    <t>建立年度退休人员慰问、困难帮扶长效工作机制</t>
  </si>
  <si>
    <t>未建立长效机制扣 10 分</t>
  </si>
  <si>
    <t>查看正式工作方案</t>
  </si>
  <si>
    <t>退休人员满意度</t>
  </si>
  <si>
    <t>随机抽样回访退休人员，调研待遇、服务满意情况</t>
  </si>
  <si>
    <t>抽样人数不低于退休总人数 30%</t>
  </si>
  <si>
    <t>2026年编外人员人员经费</t>
  </si>
  <si>
    <t>足额落实编外人员工资、社保等费用，保障各辅助岗位正常运转，严控经费超支，规范用工管理，减少劳资纠纷，提升用工服务效益与人员满意度</t>
  </si>
  <si>
    <t>经费预算执行率</t>
  </si>
  <si>
    <t>全年经费总支出不突破 206.40 万元预算总额，薪酬、社保列支符合用工合同及财政规定</t>
  </si>
  <si>
    <t>按年度财政预算管控</t>
  </si>
  <si>
    <t>劳资纠纷发生率</t>
  </si>
  <si>
    <t>因薪酬发放、社保缴纳引发劳动仲裁、投诉人次占在编外总人数比例≤1%</t>
  </si>
  <si>
    <t>以劳动纠纷台账统计</t>
  </si>
  <si>
    <t>生态相关额外支出</t>
  </si>
  <si>
    <t>本经费仅用于人员薪酬社保，无生态整治相关列支</t>
  </si>
  <si>
    <t>不涉及生态开支</t>
  </si>
  <si>
    <t>经费保障在岗编外人数</t>
  </si>
  <si>
    <t>在册全部编外人员均足额落实薪资社保经费保障，无漏保</t>
  </si>
  <si>
    <t>每出现 1 人未保障扣 4 分</t>
  </si>
  <si>
    <t>以用工备案花名册为准</t>
  </si>
  <si>
    <t>薪酬社保合规率</t>
  </si>
  <si>
    <t>工资核算、社保申报缴纳标准符合劳动合同、人社政策要求</t>
  </si>
  <si>
    <t>人社、财务台账核验</t>
  </si>
  <si>
    <t>薪酬按期发放率</t>
  </si>
  <si>
    <t>按月足额准时发放工资，按期缴纳各项社会保险，无无故拖欠</t>
  </si>
  <si>
    <t>单次逾期发放扣 3 分</t>
  </si>
  <si>
    <t>工资发放凭证核查</t>
  </si>
  <si>
    <t>经费合理节约率</t>
  </si>
  <si>
    <t>保障用工前提下严控不合理开支，结余资金按财政规定处置</t>
  </si>
  <si>
    <t>岗位履职任务完成率</t>
  </si>
  <si>
    <t>编外辅助岗位保质完成交办工作任务，保障单位日常业务顺畅运转</t>
  </si>
  <si>
    <t>完成率每降 2% 扣 3 分</t>
  </si>
  <si>
    <t>依托部门月度工作考核</t>
  </si>
  <si>
    <t>用工管理制度完善项数</t>
  </si>
  <si>
    <t>完善编外用工、薪酬考核长效管理制度，规范后续年度经费使用</t>
  </si>
  <si>
    <t>未完善制度扣 10 分</t>
  </si>
  <si>
    <t>核查正式管理制度文件</t>
  </si>
  <si>
    <t>编外人员满意度</t>
  </si>
  <si>
    <t>随机抽样问卷调研编外人员对薪酬发放、社保保障满意情况</t>
  </si>
  <si>
    <t>抽样人数≥总人数 30%</t>
  </si>
  <si>
    <t>2026年其他人员经费</t>
  </si>
  <si>
    <t>依规保障村社工作人员薪资社保发放，严控经费超支，规范财务及用工流程，保障岗位履职，降低用工矛盾，提升服务对象满意度</t>
  </si>
  <si>
    <t>全年经费总支出不超过 558.82 万元预算总额，各项支出符合财务及用工政策规定</t>
  </si>
  <si>
    <t>财政预算刚性管控</t>
  </si>
  <si>
    <t>劳动纠纷发生率</t>
  </si>
  <si>
    <t>因薪酬发放、社保缴纳产生投诉、仲裁人数占总用工人数比例≤1%</t>
  </si>
  <si>
    <t>依托劳资台账统计核算</t>
  </si>
  <si>
    <t>生态专项额外支出</t>
  </si>
  <si>
    <t>本经费仅限人员待遇开支，无生态环境项目列支</t>
  </si>
  <si>
    <t>不涉及生态建设支出</t>
  </si>
  <si>
    <t>经费保障人员覆盖率</t>
  </si>
  <si>
    <t>全部纳入本经费保障的用工人员 100% 落实薪酬社保待遇，无遗漏保障人员</t>
  </si>
  <si>
    <t>每漏保 1 人扣 4 分</t>
  </si>
  <si>
    <t>用工备案花名册核对</t>
  </si>
  <si>
    <t>薪资社保核发合规率</t>
  </si>
  <si>
    <t>工资核算标准、社保申报缴费符合合同及人社法规，审批凭证齐全</t>
  </si>
  <si>
    <t>财务、人社资料核查</t>
  </si>
  <si>
    <t>按月准时足额发放工资，按期完成社保缴交，无无故拖欠</t>
  </si>
  <si>
    <t>银行代发凭证核验</t>
  </si>
  <si>
    <t>保障用工前提下严控不合理开支，结余资金按财政统筹管理要求处置</t>
  </si>
  <si>
    <t>决算对比预算测算</t>
  </si>
  <si>
    <t>岗位工作任务完成率</t>
  </si>
  <si>
    <t>依托经费保障的岗位按期完成交办工作，支撑单位日常业务运转</t>
  </si>
  <si>
    <t>完成率每下降 2% 扣 3 分</t>
  </si>
  <si>
    <t>部门月度绩效考核台账</t>
  </si>
  <si>
    <t>经费无生态项目投入，不产生生态效益</t>
  </si>
  <si>
    <t>—</t>
  </si>
  <si>
    <t>纯人员类经费</t>
  </si>
  <si>
    <t>用工管理制度完善数量</t>
  </si>
  <si>
    <t>完善其他人员聘用、薪酬考核长效管理制度，规范后续年度经费管理</t>
  </si>
  <si>
    <t>未落地制度扣 10 分</t>
  </si>
  <si>
    <t>查阅正式管理制度文件</t>
  </si>
  <si>
    <t>用工人员满意度</t>
  </si>
  <si>
    <t>随机抽样调研用工人员对薪资、社保保障满意情况，抽样≥总人数 30%</t>
  </si>
  <si>
    <t>问卷走访采集数据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</si>
  <si>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</si>
  <si>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</si>
  <si>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</si>
  <si>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</si>
  <si>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</si>
  <si>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</si>
  <si>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</si>
  <si>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</si>
  <si>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</si>
  <si>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</si>
  <si>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</si>
  <si>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单位日常履职运转与专项业务落地，规范基本支出保障人员、机构运维需求，依托项目支出完成年度重点工作任务；严控运行成本、提升工作产出质效，实现经济效益、社会效益稳步提升，服务对象满意度达标，兼顾生态与长远可持续发展。</t>
  </si>
  <si>
    <t>单位履职人均运行成本</t>
  </si>
  <si>
    <t>控制型</t>
  </si>
  <si>
    <t>≤核定标准</t>
  </si>
  <si>
    <t>年度基本 + 项目总支出 ÷ 在职在编人数，反映人均经费耗用水平</t>
  </si>
  <si>
    <t>超标准每上浮 5% 扣 2 分，严控预算执行</t>
  </si>
  <si>
    <t>行政事项社会附加损耗成本</t>
  </si>
  <si>
    <t>较上年持平或下降</t>
  </si>
  <si>
    <t>因履职产生的社会资源损耗管控，压降不必要行政耗损</t>
  </si>
  <si>
    <t>同比上升即扣分，降幅达标得满分</t>
  </si>
  <si>
    <t>业务活动环境治理附加成本</t>
  </si>
  <si>
    <t>≤年度预算</t>
  </si>
  <si>
    <t>项目实施配套环保投入，杜绝额外环保超支费用</t>
  </si>
  <si>
    <t>超预算按超额比例扣分</t>
  </si>
  <si>
    <t>年度重点工作完成项数</t>
  </si>
  <si>
    <t>定量型</t>
  </si>
  <si>
    <t>按年度工作计划</t>
  </si>
  <si>
    <t>全年落地完成的既定业务、项目任务总量</t>
  </si>
  <si>
    <t>完成率 100% 满分，每缺 1 项扣对应分值</t>
  </si>
  <si>
    <t>工作验收合格通过率</t>
  </si>
  <si>
    <t>≥98</t>
  </si>
  <si>
    <t>项目、日常工作验收评审合格占全部工作量比重</t>
  </si>
  <si>
    <t>低于 98% 每降 1% 扣 1 分</t>
  </si>
  <si>
    <t>任务按期办结率</t>
  </si>
  <si>
    <t>≥99</t>
  </si>
  <si>
    <t>在规定时限内办结的业务、项目占比</t>
  </si>
  <si>
    <t>未按期办结超比例酌情扣分</t>
  </si>
  <si>
    <t>专项工作节约财政资金额度</t>
  </si>
  <si>
    <t>按实际节约额</t>
  </si>
  <si>
    <t>通过精细化管理压缩非必要开支、盘活资金</t>
  </si>
  <si>
    <t>节约额达标满分，无节约酌情减分</t>
  </si>
  <si>
    <t>政策落地惠及群众 / 主体数量</t>
  </si>
  <si>
    <t>年度计划数</t>
  </si>
  <si>
    <t>户 / 人</t>
  </si>
  <si>
    <t>履职落地政策覆盖服务群体规模</t>
  </si>
  <si>
    <t>达到目标值满分，未达标按缺口扣分</t>
  </si>
  <si>
    <t>相关业务生态改善覆盖范围</t>
  </si>
  <si>
    <t>既定范围</t>
  </si>
  <si>
    <t>平方公里 / 片区</t>
  </si>
  <si>
    <t>项目实施带来区域环境优化成效</t>
  </si>
  <si>
    <t>完成生态改善目标得满分</t>
  </si>
  <si>
    <t>长效机制建设落地数量</t>
  </si>
  <si>
    <t>≥既定个数</t>
  </si>
  <si>
    <t>完善长效管理制度、常态化工作机制建设</t>
  </si>
  <si>
    <t>少建成 1 项扣对应分值</t>
  </si>
  <si>
    <t>服务对象综合满意率</t>
  </si>
  <si>
    <t>≥95</t>
  </si>
  <si>
    <t>面向办事群众、服务主体问卷调查综合满意占比</t>
  </si>
  <si>
    <t>低于 95%，每下降 1% 扣 1 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</si>
</sst>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10" sqref="D10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64.0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0.3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18.8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4.65" customHeight="1" spans="1:9">
      <c r="A4" s="77"/>
      <c r="B4" s="78"/>
      <c r="C4" s="1"/>
      <c r="D4" s="77" t="s">
        <v>1</v>
      </c>
      <c r="E4" s="78" t="s">
        <v>2</v>
      </c>
      <c r="F4" s="78"/>
      <c r="G4" s="78"/>
      <c r="H4" s="78"/>
      <c r="I4" s="1"/>
    </row>
    <row r="5" ht="47.45" customHeight="1" spans="1:9">
      <c r="A5" s="77"/>
      <c r="B5" s="78"/>
      <c r="C5" s="1"/>
      <c r="D5" s="77" t="s">
        <v>3</v>
      </c>
      <c r="E5" s="78" t="s">
        <v>4</v>
      </c>
      <c r="F5" s="78"/>
      <c r="G5" s="78"/>
      <c r="H5" s="78"/>
      <c r="I5" s="1"/>
    </row>
    <row r="6" ht="14.3" customHeight="1"/>
    <row r="7" ht="14.3" customHeight="1"/>
    <row r="8" ht="14.3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zoomScale="120" zoomScaleNormal="120" workbookViewId="0">
      <pane ySplit="5" topLeftCell="A15" activePane="bottomLeft" state="frozen"/>
      <selection/>
      <selection pane="bottomLeft" activeCell="C21" sqref="C21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0" t="s">
        <v>234</v>
      </c>
    </row>
    <row r="2" ht="35.4" customHeight="1" spans="1:5">
      <c r="A2" s="18" t="s">
        <v>14</v>
      </c>
      <c r="B2" s="18"/>
      <c r="C2" s="18"/>
      <c r="D2" s="18"/>
      <c r="E2" s="18"/>
    </row>
    <row r="3" ht="18.05" customHeight="1" spans="1:5">
      <c r="A3" s="48" t="s">
        <v>31</v>
      </c>
      <c r="B3" s="48"/>
      <c r="C3" s="48"/>
      <c r="D3" s="48"/>
      <c r="E3" s="49" t="s">
        <v>235</v>
      </c>
    </row>
    <row r="4" ht="33.9" customHeight="1" spans="1:5">
      <c r="A4" s="5" t="s">
        <v>236</v>
      </c>
      <c r="B4" s="5"/>
      <c r="C4" s="5" t="s">
        <v>237</v>
      </c>
      <c r="D4" s="5"/>
      <c r="E4" s="5"/>
    </row>
    <row r="5" ht="19.9" customHeight="1" spans="1:5">
      <c r="A5" s="5" t="s">
        <v>238</v>
      </c>
      <c r="B5" s="5" t="s">
        <v>160</v>
      </c>
      <c r="C5" s="5" t="s">
        <v>136</v>
      </c>
      <c r="D5" s="5" t="s">
        <v>225</v>
      </c>
      <c r="E5" s="5" t="s">
        <v>226</v>
      </c>
    </row>
    <row r="6" ht="23.1" customHeight="1" spans="1:5">
      <c r="A6" s="13" t="s">
        <v>239</v>
      </c>
      <c r="B6" s="13" t="s">
        <v>204</v>
      </c>
      <c r="C6" s="50">
        <f>D6+E6</f>
        <v>252.523996</v>
      </c>
      <c r="D6" s="50">
        <f>SUM(D7:D14)</f>
        <v>252.523996</v>
      </c>
      <c r="E6" s="50"/>
    </row>
    <row r="7" ht="23.1" customHeight="1" spans="1:5">
      <c r="A7" s="17" t="s">
        <v>240</v>
      </c>
      <c r="B7" s="17" t="s">
        <v>241</v>
      </c>
      <c r="C7" s="51">
        <v>54.271668</v>
      </c>
      <c r="D7" s="51">
        <v>54.271668</v>
      </c>
      <c r="E7" s="51"/>
    </row>
    <row r="8" ht="23.1" customHeight="1" spans="1:5">
      <c r="A8" s="17" t="s">
        <v>242</v>
      </c>
      <c r="B8" s="17" t="s">
        <v>243</v>
      </c>
      <c r="C8" s="51">
        <v>39.2568</v>
      </c>
      <c r="D8" s="51">
        <v>39.2568</v>
      </c>
      <c r="E8" s="51"/>
    </row>
    <row r="9" ht="23.1" customHeight="1" spans="1:5">
      <c r="A9" s="17" t="s">
        <v>244</v>
      </c>
      <c r="B9" s="17" t="s">
        <v>245</v>
      </c>
      <c r="C9" s="51">
        <v>12.5591</v>
      </c>
      <c r="D9" s="51">
        <v>12.5591</v>
      </c>
      <c r="E9" s="51"/>
    </row>
    <row r="10" ht="23.1" customHeight="1" spans="1:5">
      <c r="A10" s="17" t="s">
        <v>246</v>
      </c>
      <c r="B10" s="17" t="s">
        <v>247</v>
      </c>
      <c r="C10" s="51">
        <v>75.4848</v>
      </c>
      <c r="D10" s="51">
        <v>75.4848</v>
      </c>
      <c r="E10" s="51"/>
    </row>
    <row r="11" ht="23.1" customHeight="1" spans="1:5">
      <c r="A11" s="17" t="s">
        <v>248</v>
      </c>
      <c r="B11" s="17" t="s">
        <v>249</v>
      </c>
      <c r="C11" s="51">
        <v>12.973684</v>
      </c>
      <c r="D11" s="51">
        <v>12.973684</v>
      </c>
      <c r="E11" s="51"/>
    </row>
    <row r="12" ht="23.1" customHeight="1" spans="1:5">
      <c r="A12" s="17" t="s">
        <v>250</v>
      </c>
      <c r="B12" s="17" t="s">
        <v>251</v>
      </c>
      <c r="C12" s="51">
        <v>24.716352</v>
      </c>
      <c r="D12" s="51">
        <v>24.716352</v>
      </c>
      <c r="E12" s="51"/>
    </row>
    <row r="13" ht="23.1" customHeight="1" spans="1:5">
      <c r="A13" s="17" t="s">
        <v>252</v>
      </c>
      <c r="B13" s="17" t="s">
        <v>253</v>
      </c>
      <c r="C13" s="51">
        <f>D13+E13</f>
        <v>12.98</v>
      </c>
      <c r="D13" s="51">
        <f>0.89+12.09</f>
        <v>12.98</v>
      </c>
      <c r="E13" s="51"/>
    </row>
    <row r="14" ht="23.1" customHeight="1" spans="1:5">
      <c r="A14" s="17" t="s">
        <v>254</v>
      </c>
      <c r="B14" s="17" t="s">
        <v>255</v>
      </c>
      <c r="C14" s="51">
        <v>20.281592</v>
      </c>
      <c r="D14" s="51">
        <v>20.281592</v>
      </c>
      <c r="E14" s="51"/>
    </row>
    <row r="15" ht="23.1" customHeight="1" spans="1:5">
      <c r="A15" s="13" t="s">
        <v>256</v>
      </c>
      <c r="B15" s="13" t="s">
        <v>257</v>
      </c>
      <c r="C15" s="50">
        <f>D15+E15</f>
        <v>72.56</v>
      </c>
      <c r="D15" s="50"/>
      <c r="E15" s="50">
        <f>SUM(E16:E21)</f>
        <v>72.56</v>
      </c>
    </row>
    <row r="16" ht="23.1" customHeight="1" spans="1:5">
      <c r="A16" s="17" t="s">
        <v>258</v>
      </c>
      <c r="B16" s="17" t="s">
        <v>259</v>
      </c>
      <c r="C16" s="51">
        <v>0.5</v>
      </c>
      <c r="D16" s="51"/>
      <c r="E16" s="51">
        <v>0.5</v>
      </c>
    </row>
    <row r="17" ht="23.1" customHeight="1" spans="1:5">
      <c r="A17" s="17" t="s">
        <v>260</v>
      </c>
      <c r="B17" s="17" t="s">
        <v>261</v>
      </c>
      <c r="C17" s="51">
        <v>5</v>
      </c>
      <c r="D17" s="51"/>
      <c r="E17" s="51">
        <v>5</v>
      </c>
    </row>
    <row r="18" ht="23.1" customHeight="1" spans="1:5">
      <c r="A18" s="17" t="s">
        <v>262</v>
      </c>
      <c r="B18" s="17" t="s">
        <v>263</v>
      </c>
      <c r="C18" s="51">
        <v>3</v>
      </c>
      <c r="D18" s="51"/>
      <c r="E18" s="51">
        <v>3</v>
      </c>
    </row>
    <row r="19" ht="23.1" customHeight="1" spans="1:5">
      <c r="A19" s="17" t="s">
        <v>264</v>
      </c>
      <c r="B19" s="17" t="s">
        <v>265</v>
      </c>
      <c r="C19" s="51">
        <v>4</v>
      </c>
      <c r="D19" s="51"/>
      <c r="E19" s="51">
        <v>4</v>
      </c>
    </row>
    <row r="20" ht="23.1" customHeight="1" spans="1:5">
      <c r="A20" s="20" t="s">
        <v>266</v>
      </c>
      <c r="B20" s="20" t="s">
        <v>267</v>
      </c>
      <c r="C20" s="51">
        <f>D20+E20</f>
        <v>21.89</v>
      </c>
      <c r="D20" s="51"/>
      <c r="E20" s="51">
        <v>21.89</v>
      </c>
    </row>
    <row r="21" ht="23.1" customHeight="1" spans="1:5">
      <c r="A21" s="17" t="s">
        <v>268</v>
      </c>
      <c r="B21" s="17" t="s">
        <v>269</v>
      </c>
      <c r="C21" s="51">
        <f>D21+E21</f>
        <v>38.17</v>
      </c>
      <c r="D21" s="51"/>
      <c r="E21" s="51">
        <f>13+25.17</f>
        <v>38.17</v>
      </c>
    </row>
    <row r="22" ht="19.9" customHeight="1" spans="1:5">
      <c r="A22" s="19" t="s">
        <v>136</v>
      </c>
      <c r="B22" s="19"/>
      <c r="C22" s="50">
        <f>C6+C15</f>
        <v>325.083996</v>
      </c>
      <c r="D22" s="50">
        <f>D6+D15</f>
        <v>252.523996</v>
      </c>
      <c r="E22" s="50">
        <f>E6+E15</f>
        <v>72.56</v>
      </c>
    </row>
    <row r="23" ht="14.3" customHeight="1" spans="1:5">
      <c r="A23" s="9" t="s">
        <v>233</v>
      </c>
      <c r="B23" s="9"/>
      <c r="C23" s="9"/>
      <c r="D23" s="9"/>
      <c r="E23" s="9"/>
    </row>
  </sheetData>
  <mergeCells count="6">
    <mergeCell ref="A2:E2"/>
    <mergeCell ref="A3:D3"/>
    <mergeCell ref="A4:B4"/>
    <mergeCell ref="C4:E4"/>
    <mergeCell ref="A22:B22"/>
    <mergeCell ref="A23:B2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20" zoomScaleNormal="120" workbookViewId="0">
      <selection activeCell="M11" sqref="M1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4.3" customHeight="1" spans="1:14">
      <c r="A1" s="1"/>
      <c r="M1" s="10" t="s">
        <v>270</v>
      </c>
      <c r="N1" s="10"/>
    </row>
    <row r="2" ht="39.1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0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36.9" customHeight="1" spans="1:14">
      <c r="A4" s="5" t="s">
        <v>158</v>
      </c>
      <c r="B4" s="5"/>
      <c r="C4" s="5"/>
      <c r="D4" s="5" t="s">
        <v>182</v>
      </c>
      <c r="E4" s="5" t="s">
        <v>183</v>
      </c>
      <c r="F4" s="5" t="s">
        <v>203</v>
      </c>
      <c r="G4" s="5" t="s">
        <v>185</v>
      </c>
      <c r="H4" s="5"/>
      <c r="I4" s="5"/>
      <c r="J4" s="5"/>
      <c r="K4" s="5"/>
      <c r="L4" s="5" t="s">
        <v>189</v>
      </c>
      <c r="M4" s="5"/>
      <c r="N4" s="5"/>
    </row>
    <row r="5" ht="34.65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271</v>
      </c>
      <c r="I5" s="5" t="s">
        <v>272</v>
      </c>
      <c r="J5" s="5" t="s">
        <v>273</v>
      </c>
      <c r="K5" s="5" t="s">
        <v>274</v>
      </c>
      <c r="L5" s="5" t="s">
        <v>136</v>
      </c>
      <c r="M5" s="5" t="s">
        <v>204</v>
      </c>
      <c r="N5" s="5" t="s">
        <v>275</v>
      </c>
    </row>
    <row r="6" ht="19.9" customHeight="1" spans="1:14">
      <c r="A6" s="15"/>
      <c r="B6" s="15"/>
      <c r="C6" s="15"/>
      <c r="D6" s="15"/>
      <c r="E6" s="15" t="s">
        <v>136</v>
      </c>
      <c r="F6" s="46">
        <f>G6+L6</f>
        <v>252.52</v>
      </c>
      <c r="G6" s="46"/>
      <c r="H6" s="46"/>
      <c r="I6" s="46"/>
      <c r="J6" s="46"/>
      <c r="K6" s="46"/>
      <c r="L6" s="46">
        <f>M6+N6</f>
        <v>252.52</v>
      </c>
      <c r="M6" s="46">
        <f>M7</f>
        <v>252.52</v>
      </c>
      <c r="N6" s="46"/>
    </row>
    <row r="7" ht="19.9" customHeight="1" spans="1:14">
      <c r="A7" s="15"/>
      <c r="B7" s="15"/>
      <c r="C7" s="15"/>
      <c r="D7" s="13" t="s">
        <v>154</v>
      </c>
      <c r="E7" s="13" t="s">
        <v>4</v>
      </c>
      <c r="F7" s="46">
        <f>G7+L7</f>
        <v>252.52</v>
      </c>
      <c r="G7" s="46"/>
      <c r="H7" s="46"/>
      <c r="I7" s="46"/>
      <c r="J7" s="46"/>
      <c r="K7" s="46"/>
      <c r="L7" s="46">
        <f>M7+N7</f>
        <v>252.52</v>
      </c>
      <c r="M7" s="46">
        <f>M8</f>
        <v>252.52</v>
      </c>
      <c r="N7" s="46"/>
    </row>
    <row r="8" ht="19.9" customHeight="1" spans="1:14">
      <c r="A8" s="15"/>
      <c r="B8" s="15"/>
      <c r="C8" s="15"/>
      <c r="D8" s="21" t="s">
        <v>155</v>
      </c>
      <c r="E8" s="21" t="s">
        <v>156</v>
      </c>
      <c r="F8" s="46">
        <f>G8+L8</f>
        <v>252.52</v>
      </c>
      <c r="G8" s="46"/>
      <c r="H8" s="46"/>
      <c r="I8" s="46"/>
      <c r="J8" s="46"/>
      <c r="K8" s="46"/>
      <c r="L8" s="46">
        <f>L9+L10</f>
        <v>252.52</v>
      </c>
      <c r="M8" s="46">
        <f>M9+M10</f>
        <v>252.52</v>
      </c>
      <c r="N8" s="46"/>
    </row>
    <row r="9" ht="19.9" customHeight="1" spans="1:14">
      <c r="A9" s="25" t="s">
        <v>170</v>
      </c>
      <c r="B9" s="25" t="s">
        <v>173</v>
      </c>
      <c r="C9" s="25" t="s">
        <v>173</v>
      </c>
      <c r="D9" s="22" t="s">
        <v>199</v>
      </c>
      <c r="E9" s="6" t="s">
        <v>200</v>
      </c>
      <c r="F9" s="7">
        <f>G9+L9</f>
        <v>240.43</v>
      </c>
      <c r="G9" s="7"/>
      <c r="H9" s="23"/>
      <c r="I9" s="23"/>
      <c r="J9" s="23"/>
      <c r="K9" s="23"/>
      <c r="L9" s="7">
        <f>M9</f>
        <v>240.43</v>
      </c>
      <c r="M9" s="23">
        <v>240.43</v>
      </c>
      <c r="N9" s="23"/>
    </row>
    <row r="10" customFormat="1" ht="19.9" customHeight="1" spans="1:14">
      <c r="A10" s="25" t="s">
        <v>170</v>
      </c>
      <c r="B10" s="47" t="s">
        <v>178</v>
      </c>
      <c r="C10" s="25">
        <v>99</v>
      </c>
      <c r="D10" s="22" t="s">
        <v>199</v>
      </c>
      <c r="E10" s="6" t="s">
        <v>201</v>
      </c>
      <c r="F10" s="7">
        <f>G10+L10</f>
        <v>12.09</v>
      </c>
      <c r="G10" s="7"/>
      <c r="H10" s="23"/>
      <c r="I10" s="23"/>
      <c r="J10" s="23"/>
      <c r="K10" s="23"/>
      <c r="L10" s="7">
        <f>M10+N10</f>
        <v>12.09</v>
      </c>
      <c r="M10" s="23">
        <v>12.09</v>
      </c>
      <c r="N10" s="23"/>
    </row>
    <row r="11" ht="14.3" customHeight="1" spans="1:14">
      <c r="A11" s="9" t="s">
        <v>233</v>
      </c>
      <c r="B11" s="9"/>
      <c r="C11" s="9"/>
      <c r="D11" s="9"/>
      <c r="E11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1:E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zoomScale="120" zoomScaleNormal="120" topLeftCell="C1" workbookViewId="0">
      <selection activeCell="C1" sqref="$A1:$XFD1048576"/>
    </sheetView>
  </sheetViews>
  <sheetFormatPr defaultColWidth="10" defaultRowHeight="14.4"/>
  <cols>
    <col min="1" max="1" width="4.2037037037037" style="28" customWidth="1"/>
    <col min="2" max="2" width="4.47222222222222" style="28" customWidth="1"/>
    <col min="3" max="3" width="4.61111111111111" style="28" customWidth="1"/>
    <col min="4" max="4" width="8" style="28" customWidth="1"/>
    <col min="5" max="5" width="20.0833333333333" style="28" customWidth="1"/>
    <col min="6" max="6" width="13.9722222222222" style="28" customWidth="1"/>
    <col min="7" max="12" width="7.69444444444444" style="28" customWidth="1"/>
    <col min="13" max="13" width="8.27777777777778" style="28" customWidth="1"/>
    <col min="14" max="22" width="7.69444444444444" style="28" customWidth="1"/>
    <col min="23" max="23" width="9.76851851851852" style="28" customWidth="1"/>
    <col min="24" max="16384" width="10" style="28"/>
  </cols>
  <sheetData>
    <row r="1" s="28" customFormat="1" ht="14.3" customHeight="1" spans="1:22">
      <c r="A1" s="29"/>
      <c r="U1" s="30" t="s">
        <v>276</v>
      </c>
      <c r="V1" s="30"/>
    </row>
    <row r="2" s="28" customFormat="1" ht="43.7" customHeight="1" spans="1:22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="28" customFormat="1" ht="21.1" customHeight="1" spans="1:22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 t="s">
        <v>32</v>
      </c>
      <c r="V3" s="33"/>
    </row>
    <row r="4" s="28" customFormat="1" ht="23.35" customHeight="1" spans="1:22">
      <c r="A4" s="34" t="s">
        <v>158</v>
      </c>
      <c r="B4" s="34"/>
      <c r="C4" s="34"/>
      <c r="D4" s="34" t="s">
        <v>182</v>
      </c>
      <c r="E4" s="34" t="s">
        <v>183</v>
      </c>
      <c r="F4" s="34" t="s">
        <v>203</v>
      </c>
      <c r="G4" s="34" t="s">
        <v>277</v>
      </c>
      <c r="H4" s="34"/>
      <c r="I4" s="34"/>
      <c r="J4" s="34"/>
      <c r="K4" s="34"/>
      <c r="L4" s="34" t="s">
        <v>278</v>
      </c>
      <c r="M4" s="34"/>
      <c r="N4" s="34"/>
      <c r="O4" s="34"/>
      <c r="P4" s="34"/>
      <c r="Q4" s="34"/>
      <c r="R4" s="34" t="s">
        <v>273</v>
      </c>
      <c r="S4" s="34" t="s">
        <v>279</v>
      </c>
      <c r="T4" s="34"/>
      <c r="U4" s="34"/>
      <c r="V4" s="34"/>
    </row>
    <row r="5" s="28" customFormat="1" ht="39.15" customHeight="1" spans="1:22">
      <c r="A5" s="34" t="s">
        <v>166</v>
      </c>
      <c r="B5" s="34" t="s">
        <v>167</v>
      </c>
      <c r="C5" s="34" t="s">
        <v>168</v>
      </c>
      <c r="D5" s="34"/>
      <c r="E5" s="34"/>
      <c r="F5" s="34"/>
      <c r="G5" s="34" t="s">
        <v>136</v>
      </c>
      <c r="H5" s="34" t="s">
        <v>280</v>
      </c>
      <c r="I5" s="34" t="s">
        <v>281</v>
      </c>
      <c r="J5" s="34" t="s">
        <v>282</v>
      </c>
      <c r="K5" s="34" t="s">
        <v>283</v>
      </c>
      <c r="L5" s="34" t="s">
        <v>136</v>
      </c>
      <c r="M5" s="34" t="s">
        <v>284</v>
      </c>
      <c r="N5" s="34" t="s">
        <v>285</v>
      </c>
      <c r="O5" s="34" t="s">
        <v>286</v>
      </c>
      <c r="P5" s="34" t="s">
        <v>287</v>
      </c>
      <c r="Q5" s="34" t="s">
        <v>288</v>
      </c>
      <c r="R5" s="34"/>
      <c r="S5" s="34" t="s">
        <v>136</v>
      </c>
      <c r="T5" s="34" t="s">
        <v>289</v>
      </c>
      <c r="U5" s="34" t="s">
        <v>290</v>
      </c>
      <c r="V5" s="34" t="s">
        <v>274</v>
      </c>
    </row>
    <row r="6" s="28" customFormat="1" ht="19.9" customHeight="1" spans="1:22">
      <c r="A6" s="39"/>
      <c r="B6" s="39"/>
      <c r="C6" s="39"/>
      <c r="D6" s="39"/>
      <c r="E6" s="39" t="s">
        <v>136</v>
      </c>
      <c r="F6" s="45">
        <v>240.433117</v>
      </c>
      <c r="G6" s="45">
        <v>169.013268</v>
      </c>
      <c r="H6" s="45">
        <v>75.4848</v>
      </c>
      <c r="I6" s="45">
        <v>39.2568</v>
      </c>
      <c r="J6" s="45">
        <v>54.271668</v>
      </c>
      <c r="K6" s="45"/>
      <c r="L6" s="45">
        <v>38.579157</v>
      </c>
      <c r="M6" s="45">
        <v>24.716352</v>
      </c>
      <c r="N6" s="45"/>
      <c r="O6" s="45">
        <v>12.973684</v>
      </c>
      <c r="P6" s="45"/>
      <c r="Q6" s="45">
        <v>0.889121</v>
      </c>
      <c r="R6" s="45">
        <v>20.281592</v>
      </c>
      <c r="S6" s="45">
        <v>12.5591</v>
      </c>
      <c r="T6" s="45"/>
      <c r="U6" s="45"/>
      <c r="V6" s="45">
        <v>12.5591</v>
      </c>
    </row>
    <row r="7" s="28" customFormat="1" ht="19.9" customHeight="1" spans="1:22">
      <c r="A7" s="39"/>
      <c r="B7" s="39"/>
      <c r="C7" s="39"/>
      <c r="D7" s="40" t="s">
        <v>154</v>
      </c>
      <c r="E7" s="40" t="s">
        <v>4</v>
      </c>
      <c r="F7" s="45">
        <v>240.433117</v>
      </c>
      <c r="G7" s="45">
        <v>169.013268</v>
      </c>
      <c r="H7" s="45">
        <v>75.4848</v>
      </c>
      <c r="I7" s="45">
        <v>39.2568</v>
      </c>
      <c r="J7" s="45">
        <v>54.271668</v>
      </c>
      <c r="K7" s="45"/>
      <c r="L7" s="45">
        <v>38.579157</v>
      </c>
      <c r="M7" s="45">
        <v>24.716352</v>
      </c>
      <c r="N7" s="45"/>
      <c r="O7" s="45">
        <v>12.973684</v>
      </c>
      <c r="P7" s="45"/>
      <c r="Q7" s="45">
        <v>0.889121</v>
      </c>
      <c r="R7" s="45">
        <v>20.281592</v>
      </c>
      <c r="S7" s="45">
        <v>12.5591</v>
      </c>
      <c r="T7" s="45"/>
      <c r="U7" s="45"/>
      <c r="V7" s="45">
        <v>12.5591</v>
      </c>
    </row>
    <row r="8" s="28" customFormat="1" ht="19.9" customHeight="1" spans="1:22">
      <c r="A8" s="39"/>
      <c r="B8" s="39"/>
      <c r="C8" s="39"/>
      <c r="D8" s="21" t="s">
        <v>155</v>
      </c>
      <c r="E8" s="21" t="s">
        <v>156</v>
      </c>
      <c r="F8" s="45">
        <v>240.433117</v>
      </c>
      <c r="G8" s="45">
        <v>169.013268</v>
      </c>
      <c r="H8" s="45">
        <v>75.4848</v>
      </c>
      <c r="I8" s="45">
        <v>39.2568</v>
      </c>
      <c r="J8" s="45">
        <v>54.271668</v>
      </c>
      <c r="K8" s="45"/>
      <c r="L8" s="45">
        <v>38.579157</v>
      </c>
      <c r="M8" s="45">
        <v>24.716352</v>
      </c>
      <c r="N8" s="45"/>
      <c r="O8" s="45">
        <v>12.973684</v>
      </c>
      <c r="P8" s="45"/>
      <c r="Q8" s="45">
        <v>0.889121</v>
      </c>
      <c r="R8" s="45">
        <v>20.281592</v>
      </c>
      <c r="S8" s="45">
        <v>12.5591</v>
      </c>
      <c r="T8" s="45"/>
      <c r="U8" s="45"/>
      <c r="V8" s="45">
        <v>12.5591</v>
      </c>
    </row>
    <row r="9" s="28" customFormat="1" ht="19.9" customHeight="1" spans="1:22">
      <c r="A9" s="25" t="s">
        <v>170</v>
      </c>
      <c r="B9" s="25" t="s">
        <v>173</v>
      </c>
      <c r="C9" s="25" t="s">
        <v>173</v>
      </c>
      <c r="D9" s="22" t="s">
        <v>199</v>
      </c>
      <c r="E9" s="37" t="s">
        <v>200</v>
      </c>
      <c r="F9" s="43">
        <v>240.433117</v>
      </c>
      <c r="G9" s="41">
        <v>169.013268</v>
      </c>
      <c r="H9" s="41">
        <v>75.4848</v>
      </c>
      <c r="I9" s="41">
        <v>39.2568</v>
      </c>
      <c r="J9" s="41">
        <v>54.271668</v>
      </c>
      <c r="K9" s="41"/>
      <c r="L9" s="43">
        <v>38.579157</v>
      </c>
      <c r="M9" s="41">
        <v>24.716352</v>
      </c>
      <c r="N9" s="41"/>
      <c r="O9" s="41">
        <v>12.973684</v>
      </c>
      <c r="P9" s="41"/>
      <c r="Q9" s="41">
        <v>0.889121</v>
      </c>
      <c r="R9" s="41">
        <v>20.281592</v>
      </c>
      <c r="S9" s="43">
        <v>12.5591</v>
      </c>
      <c r="T9" s="41"/>
      <c r="U9" s="41"/>
      <c r="V9" s="41">
        <v>12.5591</v>
      </c>
    </row>
    <row r="10" s="28" customFormat="1" ht="14.3" customHeight="1" spans="1:22">
      <c r="A10" s="42" t="s">
        <v>233</v>
      </c>
      <c r="B10" s="42"/>
      <c r="C10" s="42"/>
      <c r="D10" s="42"/>
      <c r="E10" s="42"/>
      <c r="F10" s="2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20" zoomScaleNormal="120" workbookViewId="0">
      <selection activeCell="J15" sqref="J15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4.3" customHeight="1" spans="1:11">
      <c r="A1" s="1"/>
      <c r="K1" s="10" t="s">
        <v>291</v>
      </c>
    </row>
    <row r="2" ht="40.7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5.8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0.35" customHeight="1" spans="1:11">
      <c r="A4" s="5" t="s">
        <v>158</v>
      </c>
      <c r="B4" s="5"/>
      <c r="C4" s="5"/>
      <c r="D4" s="5" t="s">
        <v>182</v>
      </c>
      <c r="E4" s="5" t="s">
        <v>183</v>
      </c>
      <c r="F4" s="5" t="s">
        <v>292</v>
      </c>
      <c r="G4" s="5" t="s">
        <v>293</v>
      </c>
      <c r="H4" s="5" t="s">
        <v>294</v>
      </c>
      <c r="I4" s="5" t="s">
        <v>295</v>
      </c>
      <c r="J4" s="5" t="s">
        <v>296</v>
      </c>
      <c r="K4" s="5" t="s">
        <v>297</v>
      </c>
    </row>
    <row r="5" ht="15.0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15"/>
      <c r="B6" s="15"/>
      <c r="C6" s="15"/>
      <c r="D6" s="15"/>
      <c r="E6" s="15" t="s">
        <v>136</v>
      </c>
      <c r="F6" s="14"/>
      <c r="G6" s="14"/>
      <c r="H6" s="14"/>
      <c r="I6" s="14"/>
      <c r="J6" s="14"/>
      <c r="K6" s="14"/>
    </row>
    <row r="7" ht="19.9" customHeight="1" spans="1:11">
      <c r="A7" s="15"/>
      <c r="B7" s="15"/>
      <c r="C7" s="15"/>
      <c r="D7" s="13" t="s">
        <v>154</v>
      </c>
      <c r="E7" s="13" t="s">
        <v>4</v>
      </c>
      <c r="F7" s="14"/>
      <c r="G7" s="14"/>
      <c r="H7" s="14"/>
      <c r="I7" s="14"/>
      <c r="J7" s="14"/>
      <c r="K7" s="14"/>
    </row>
    <row r="8" ht="19.9" customHeight="1" spans="1:11">
      <c r="A8" s="15"/>
      <c r="B8" s="15"/>
      <c r="C8" s="15"/>
      <c r="D8" s="21" t="s">
        <v>155</v>
      </c>
      <c r="E8" s="21" t="s">
        <v>156</v>
      </c>
      <c r="F8" s="14"/>
      <c r="G8" s="14"/>
      <c r="H8" s="14"/>
      <c r="I8" s="14"/>
      <c r="J8" s="14"/>
      <c r="K8" s="14"/>
    </row>
    <row r="9" ht="19.9" customHeight="1" spans="1:11">
      <c r="A9" s="19" t="s">
        <v>170</v>
      </c>
      <c r="B9" s="19" t="s">
        <v>178</v>
      </c>
      <c r="C9" s="19">
        <v>99</v>
      </c>
      <c r="D9" s="21" t="s">
        <v>199</v>
      </c>
      <c r="E9" s="21" t="s">
        <v>201</v>
      </c>
      <c r="F9" s="14"/>
      <c r="G9" s="14"/>
      <c r="H9" s="14"/>
      <c r="I9" s="14"/>
      <c r="J9" s="14"/>
      <c r="K9" s="14"/>
    </row>
    <row r="10" ht="14.3" customHeight="1" spans="1:11">
      <c r="A10" s="9" t="s">
        <v>233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20" zoomScaleNormal="120" topLeftCell="A7" workbookViewId="0">
      <selection activeCell="R16" sqref="R16"/>
    </sheetView>
  </sheetViews>
  <sheetFormatPr defaultColWidth="10" defaultRowHeight="14.4"/>
  <cols>
    <col min="1" max="1" width="4.21296296296296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4.3" customHeight="1" spans="1:18">
      <c r="A1" s="1"/>
      <c r="Q1" s="10" t="s">
        <v>298</v>
      </c>
      <c r="R1" s="10"/>
    </row>
    <row r="2" ht="35.4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1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1.1" customHeight="1" spans="1:18">
      <c r="A4" s="5" t="s">
        <v>158</v>
      </c>
      <c r="B4" s="5"/>
      <c r="C4" s="5"/>
      <c r="D4" s="5" t="s">
        <v>182</v>
      </c>
      <c r="E4" s="5" t="s">
        <v>183</v>
      </c>
      <c r="F4" s="5" t="s">
        <v>292</v>
      </c>
      <c r="G4" s="5" t="s">
        <v>299</v>
      </c>
      <c r="H4" s="5" t="s">
        <v>300</v>
      </c>
      <c r="I4" s="5" t="s">
        <v>301</v>
      </c>
      <c r="J4" s="5" t="s">
        <v>302</v>
      </c>
      <c r="K4" s="5" t="s">
        <v>303</v>
      </c>
      <c r="L4" s="5" t="s">
        <v>304</v>
      </c>
      <c r="M4" s="5" t="s">
        <v>305</v>
      </c>
      <c r="N4" s="5" t="s">
        <v>294</v>
      </c>
      <c r="O4" s="5" t="s">
        <v>306</v>
      </c>
      <c r="P4" s="5" t="s">
        <v>307</v>
      </c>
      <c r="Q4" s="5" t="s">
        <v>295</v>
      </c>
      <c r="R4" s="5" t="s">
        <v>297</v>
      </c>
    </row>
    <row r="5" ht="18.8" customHeight="1" spans="1:18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19.9" customHeight="1" spans="1:18">
      <c r="A6" s="15"/>
      <c r="B6" s="15"/>
      <c r="C6" s="15"/>
      <c r="D6" s="15"/>
      <c r="E6" s="15" t="s">
        <v>136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 t="s">
        <v>154</v>
      </c>
      <c r="E7" s="13" t="s">
        <v>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21" t="s">
        <v>155</v>
      </c>
      <c r="E8" s="21" t="s">
        <v>156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19.9" customHeight="1" spans="1:18">
      <c r="A9" s="25" t="s">
        <v>170</v>
      </c>
      <c r="B9" s="25" t="s">
        <v>178</v>
      </c>
      <c r="C9" s="25">
        <v>99</v>
      </c>
      <c r="D9" s="22" t="s">
        <v>199</v>
      </c>
      <c r="E9" s="6" t="s">
        <v>201</v>
      </c>
      <c r="F9" s="7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14.3" customHeight="1" spans="1:18">
      <c r="A10" s="9" t="s">
        <v>233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J14" sqref="J14"/>
    </sheetView>
  </sheetViews>
  <sheetFormatPr defaultColWidth="10" defaultRowHeight="14.4"/>
  <cols>
    <col min="1" max="1" width="3.66666666666667" style="28" customWidth="1"/>
    <col min="2" max="2" width="3.93518518518518" style="28" customWidth="1"/>
    <col min="3" max="3" width="4.07407407407407" style="28" customWidth="1"/>
    <col min="4" max="4" width="7.05555555555556" style="28" customWidth="1"/>
    <col min="5" max="5" width="15.8796296296296" style="28" customWidth="1"/>
    <col min="6" max="6" width="9.62962962962963" style="28" customWidth="1"/>
    <col min="7" max="7" width="8.41666666666667" style="28" customWidth="1"/>
    <col min="8" max="17" width="7.17592592592593" style="28" customWidth="1"/>
    <col min="18" max="18" width="8.5462962962963" style="28" customWidth="1"/>
    <col min="19" max="20" width="7.17592592592593" style="28" customWidth="1"/>
    <col min="21" max="21" width="9.76851851851852" style="28" customWidth="1"/>
    <col min="22" max="16384" width="10" style="28"/>
  </cols>
  <sheetData>
    <row r="1" s="28" customFormat="1" ht="14.3" customHeight="1" spans="1:20">
      <c r="A1" s="29"/>
      <c r="S1" s="30" t="s">
        <v>308</v>
      </c>
      <c r="T1" s="30"/>
    </row>
    <row r="2" s="28" customFormat="1" ht="31.65" customHeight="1" spans="1:20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="28" customFormat="1" ht="21.1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 t="s">
        <v>32</v>
      </c>
      <c r="T3" s="33"/>
    </row>
    <row r="4" s="28" customFormat="1" ht="24.85" customHeight="1" spans="1:20">
      <c r="A4" s="34" t="s">
        <v>158</v>
      </c>
      <c r="B4" s="34"/>
      <c r="C4" s="34"/>
      <c r="D4" s="34" t="s">
        <v>182</v>
      </c>
      <c r="E4" s="34" t="s">
        <v>183</v>
      </c>
      <c r="F4" s="34" t="s">
        <v>292</v>
      </c>
      <c r="G4" s="34" t="s">
        <v>186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189</v>
      </c>
      <c r="S4" s="34"/>
      <c r="T4" s="34"/>
    </row>
    <row r="5" s="28" customFormat="1" ht="31.65" customHeight="1" spans="1:20">
      <c r="A5" s="34" t="s">
        <v>166</v>
      </c>
      <c r="B5" s="34" t="s">
        <v>167</v>
      </c>
      <c r="C5" s="34" t="s">
        <v>168</v>
      </c>
      <c r="D5" s="34"/>
      <c r="E5" s="34"/>
      <c r="F5" s="34"/>
      <c r="G5" s="34" t="s">
        <v>136</v>
      </c>
      <c r="H5" s="34" t="s">
        <v>309</v>
      </c>
      <c r="I5" s="34" t="s">
        <v>310</v>
      </c>
      <c r="J5" s="34" t="s">
        <v>311</v>
      </c>
      <c r="K5" s="34" t="s">
        <v>312</v>
      </c>
      <c r="L5" s="34" t="s">
        <v>313</v>
      </c>
      <c r="M5" s="34" t="s">
        <v>314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136</v>
      </c>
      <c r="S5" s="34" t="s">
        <v>257</v>
      </c>
      <c r="T5" s="34" t="s">
        <v>275</v>
      </c>
    </row>
    <row r="6" s="28" customFormat="1" ht="19.9" customHeight="1" spans="1:20">
      <c r="A6" s="39"/>
      <c r="B6" s="39"/>
      <c r="C6" s="39"/>
      <c r="D6" s="39"/>
      <c r="E6" s="39" t="s">
        <v>136</v>
      </c>
      <c r="F6" s="38">
        <v>72.56</v>
      </c>
      <c r="G6" s="38">
        <v>12.5</v>
      </c>
      <c r="H6" s="38">
        <v>12.5</v>
      </c>
      <c r="I6" s="38"/>
      <c r="J6" s="38"/>
      <c r="K6" s="38"/>
      <c r="L6" s="38"/>
      <c r="M6" s="38"/>
      <c r="N6" s="38"/>
      <c r="O6" s="38"/>
      <c r="P6" s="38"/>
      <c r="Q6" s="38">
        <v>47.06</v>
      </c>
      <c r="R6" s="38">
        <v>13</v>
      </c>
      <c r="S6" s="38">
        <v>13</v>
      </c>
      <c r="T6" s="38"/>
    </row>
    <row r="7" s="28" customFormat="1" ht="19.9" customHeight="1" spans="1:20">
      <c r="A7" s="39"/>
      <c r="B7" s="39"/>
      <c r="C7" s="39"/>
      <c r="D7" s="40" t="s">
        <v>154</v>
      </c>
      <c r="E7" s="40" t="s">
        <v>4</v>
      </c>
      <c r="F7" s="38">
        <v>72.56</v>
      </c>
      <c r="G7" s="38">
        <v>12.5</v>
      </c>
      <c r="H7" s="38">
        <v>12.5</v>
      </c>
      <c r="I7" s="38"/>
      <c r="J7" s="38"/>
      <c r="K7" s="38"/>
      <c r="L7" s="38"/>
      <c r="M7" s="38"/>
      <c r="N7" s="38"/>
      <c r="O7" s="38"/>
      <c r="P7" s="38"/>
      <c r="Q7" s="38">
        <v>47.06</v>
      </c>
      <c r="R7" s="38">
        <v>13</v>
      </c>
      <c r="S7" s="38">
        <v>13</v>
      </c>
      <c r="T7" s="38"/>
    </row>
    <row r="8" s="28" customFormat="1" ht="19.9" customHeight="1" spans="1:20">
      <c r="A8" s="39"/>
      <c r="B8" s="39"/>
      <c r="C8" s="39"/>
      <c r="D8" s="21" t="s">
        <v>155</v>
      </c>
      <c r="E8" s="21" t="s">
        <v>156</v>
      </c>
      <c r="F8" s="38">
        <v>72.56</v>
      </c>
      <c r="G8" s="38">
        <v>12.5</v>
      </c>
      <c r="H8" s="38">
        <v>12.5</v>
      </c>
      <c r="I8" s="38"/>
      <c r="J8" s="38"/>
      <c r="K8" s="38"/>
      <c r="L8" s="38"/>
      <c r="M8" s="38"/>
      <c r="N8" s="38"/>
      <c r="O8" s="38"/>
      <c r="P8" s="38"/>
      <c r="Q8" s="38">
        <v>47.06</v>
      </c>
      <c r="R8" s="38">
        <v>13</v>
      </c>
      <c r="S8" s="38">
        <v>13</v>
      </c>
      <c r="T8" s="38"/>
    </row>
    <row r="9" s="28" customFormat="1" ht="19.9" customHeight="1" spans="1:20">
      <c r="A9" s="25" t="s">
        <v>170</v>
      </c>
      <c r="B9" s="25" t="s">
        <v>173</v>
      </c>
      <c r="C9" s="25" t="s">
        <v>173</v>
      </c>
      <c r="D9" s="22" t="s">
        <v>199</v>
      </c>
      <c r="E9" s="37" t="s">
        <v>200</v>
      </c>
      <c r="F9" s="43">
        <v>72.56</v>
      </c>
      <c r="G9" s="41">
        <v>12.5</v>
      </c>
      <c r="H9" s="41">
        <v>12.5</v>
      </c>
      <c r="I9" s="41"/>
      <c r="J9" s="41"/>
      <c r="K9" s="41"/>
      <c r="L9" s="41"/>
      <c r="M9" s="41"/>
      <c r="N9" s="41"/>
      <c r="O9" s="41"/>
      <c r="P9" s="41"/>
      <c r="Q9" s="41">
        <v>47.06</v>
      </c>
      <c r="R9" s="41">
        <v>13</v>
      </c>
      <c r="S9" s="41">
        <v>13</v>
      </c>
      <c r="T9" s="41"/>
    </row>
    <row r="10" s="28" customFormat="1" ht="19.9" customHeight="1" spans="1:20">
      <c r="A10" s="42" t="s">
        <v>233</v>
      </c>
      <c r="B10" s="42"/>
      <c r="C10" s="42"/>
      <c r="D10" s="42"/>
      <c r="E10" s="42"/>
      <c r="F10" s="4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"/>
  <sheetViews>
    <sheetView tabSelected="1" zoomScale="120" zoomScaleNormal="120" workbookViewId="0">
      <selection activeCell="I13" sqref="I13"/>
    </sheetView>
  </sheetViews>
  <sheetFormatPr defaultColWidth="10" defaultRowHeight="14.4"/>
  <cols>
    <col min="1" max="1" width="4.47222222222222" style="28" customWidth="1"/>
    <col min="2" max="3" width="4.61111111111111" style="28" customWidth="1"/>
    <col min="4" max="4" width="10.1759259259259" style="28" customWidth="1"/>
    <col min="5" max="5" width="18.1851851851852" style="28" customWidth="1"/>
    <col min="6" max="6" width="10.7222222222222" style="28" customWidth="1"/>
    <col min="7" max="32" width="7.17592592592593" style="28" customWidth="1"/>
    <col min="33" max="34" width="9.76851851851852" style="28" customWidth="1"/>
    <col min="35" max="16384" width="10" style="28"/>
  </cols>
  <sheetData>
    <row r="1" s="28" customFormat="1" ht="12.05" customHeight="1" spans="1:32">
      <c r="A1" s="29"/>
      <c r="F1" s="29"/>
      <c r="AE1" s="30" t="s">
        <v>319</v>
      </c>
      <c r="AF1" s="30"/>
    </row>
    <row r="2" s="28" customFormat="1" ht="38.4" customHeight="1" spans="1:32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="28" customFormat="1" ht="17.3" customHeight="1" spans="1:32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3" t="s">
        <v>32</v>
      </c>
      <c r="AF3" s="33"/>
    </row>
    <row r="4" s="28" customFormat="1" ht="21.85" customHeight="1" spans="1:32">
      <c r="A4" s="34" t="s">
        <v>158</v>
      </c>
      <c r="B4" s="34"/>
      <c r="C4" s="34"/>
      <c r="D4" s="34" t="s">
        <v>182</v>
      </c>
      <c r="E4" s="34" t="s">
        <v>183</v>
      </c>
      <c r="F4" s="34" t="s">
        <v>320</v>
      </c>
      <c r="G4" s="34" t="s">
        <v>321</v>
      </c>
      <c r="H4" s="34" t="s">
        <v>322</v>
      </c>
      <c r="I4" s="34" t="s">
        <v>323</v>
      </c>
      <c r="J4" s="34" t="s">
        <v>324</v>
      </c>
      <c r="K4" s="34" t="s">
        <v>325</v>
      </c>
      <c r="L4" s="34" t="s">
        <v>326</v>
      </c>
      <c r="M4" s="34" t="s">
        <v>327</v>
      </c>
      <c r="N4" s="34" t="s">
        <v>328</v>
      </c>
      <c r="O4" s="34" t="s">
        <v>329</v>
      </c>
      <c r="P4" s="34" t="s">
        <v>330</v>
      </c>
      <c r="Q4" s="34" t="s">
        <v>315</v>
      </c>
      <c r="R4" s="34" t="s">
        <v>317</v>
      </c>
      <c r="S4" s="34" t="s">
        <v>331</v>
      </c>
      <c r="T4" s="34" t="s">
        <v>310</v>
      </c>
      <c r="U4" s="34" t="s">
        <v>311</v>
      </c>
      <c r="V4" s="34" t="s">
        <v>314</v>
      </c>
      <c r="W4" s="34" t="s">
        <v>332</v>
      </c>
      <c r="X4" s="34" t="s">
        <v>333</v>
      </c>
      <c r="Y4" s="34" t="s">
        <v>334</v>
      </c>
      <c r="Z4" s="34" t="s">
        <v>335</v>
      </c>
      <c r="AA4" s="34" t="s">
        <v>313</v>
      </c>
      <c r="AB4" s="34" t="s">
        <v>336</v>
      </c>
      <c r="AC4" s="34" t="s">
        <v>316</v>
      </c>
      <c r="AD4" s="34" t="s">
        <v>337</v>
      </c>
      <c r="AE4" s="34" t="s">
        <v>338</v>
      </c>
      <c r="AF4" s="34" t="s">
        <v>318</v>
      </c>
    </row>
    <row r="5" s="28" customFormat="1" ht="18.8" customHeight="1" spans="1:32">
      <c r="A5" s="34" t="s">
        <v>166</v>
      </c>
      <c r="B5" s="34" t="s">
        <v>167</v>
      </c>
      <c r="C5" s="34" t="s">
        <v>168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="28" customFormat="1" ht="19.9" customHeight="1" spans="1:32">
      <c r="A6" s="35"/>
      <c r="B6" s="36"/>
      <c r="C6" s="36"/>
      <c r="D6" s="37"/>
      <c r="E6" s="37" t="s">
        <v>136</v>
      </c>
      <c r="F6" s="38">
        <v>72.56</v>
      </c>
      <c r="G6" s="38">
        <v>5</v>
      </c>
      <c r="H6" s="38"/>
      <c r="I6" s="38"/>
      <c r="J6" s="38"/>
      <c r="K6" s="38">
        <v>0.5</v>
      </c>
      <c r="L6" s="38">
        <v>4</v>
      </c>
      <c r="M6" s="38"/>
      <c r="N6" s="38"/>
      <c r="O6" s="38"/>
      <c r="P6" s="38">
        <v>3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>
        <v>21.89</v>
      </c>
      <c r="AC6" s="38"/>
      <c r="AD6" s="38"/>
      <c r="AE6" s="38"/>
      <c r="AF6" s="38">
        <v>38.17</v>
      </c>
    </row>
    <row r="7" s="28" customFormat="1" ht="19.9" customHeight="1" spans="1:32">
      <c r="A7" s="39"/>
      <c r="B7" s="39"/>
      <c r="C7" s="39"/>
      <c r="D7" s="40" t="s">
        <v>154</v>
      </c>
      <c r="E7" s="40" t="s">
        <v>4</v>
      </c>
      <c r="F7" s="38">
        <v>72.56</v>
      </c>
      <c r="G7" s="38">
        <v>5</v>
      </c>
      <c r="H7" s="38"/>
      <c r="I7" s="38"/>
      <c r="J7" s="38"/>
      <c r="K7" s="38">
        <v>0.5</v>
      </c>
      <c r="L7" s="38">
        <v>4</v>
      </c>
      <c r="M7" s="38"/>
      <c r="N7" s="38"/>
      <c r="O7" s="38"/>
      <c r="P7" s="38">
        <v>3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>
        <v>21.89</v>
      </c>
      <c r="AC7" s="38"/>
      <c r="AD7" s="38"/>
      <c r="AE7" s="38"/>
      <c r="AF7" s="38">
        <v>38.17</v>
      </c>
    </row>
    <row r="8" s="28" customFormat="1" ht="19.9" customHeight="1" spans="1:32">
      <c r="A8" s="39"/>
      <c r="B8" s="39"/>
      <c r="C8" s="39"/>
      <c r="D8" s="21" t="s">
        <v>155</v>
      </c>
      <c r="E8" s="21" t="s">
        <v>156</v>
      </c>
      <c r="F8" s="38">
        <v>72.56</v>
      </c>
      <c r="G8" s="38">
        <v>5</v>
      </c>
      <c r="H8" s="38"/>
      <c r="I8" s="38"/>
      <c r="J8" s="38"/>
      <c r="K8" s="38">
        <v>0.5</v>
      </c>
      <c r="L8" s="38">
        <v>4</v>
      </c>
      <c r="M8" s="38"/>
      <c r="N8" s="38"/>
      <c r="O8" s="38"/>
      <c r="P8" s="38">
        <v>3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>
        <v>21.89</v>
      </c>
      <c r="AC8" s="38"/>
      <c r="AD8" s="38"/>
      <c r="AE8" s="38"/>
      <c r="AF8" s="38">
        <v>38.17</v>
      </c>
    </row>
    <row r="9" s="28" customFormat="1" ht="19.9" customHeight="1" spans="1:32">
      <c r="A9" s="25" t="s">
        <v>170</v>
      </c>
      <c r="B9" s="25" t="s">
        <v>173</v>
      </c>
      <c r="C9" s="25" t="s">
        <v>173</v>
      </c>
      <c r="D9" s="22" t="s">
        <v>199</v>
      </c>
      <c r="E9" s="37" t="s">
        <v>200</v>
      </c>
      <c r="F9" s="41">
        <v>72.56</v>
      </c>
      <c r="G9" s="41">
        <v>5</v>
      </c>
      <c r="H9" s="41"/>
      <c r="I9" s="41"/>
      <c r="J9" s="41"/>
      <c r="K9" s="41">
        <v>0.5</v>
      </c>
      <c r="L9" s="41">
        <v>4</v>
      </c>
      <c r="M9" s="41"/>
      <c r="N9" s="41"/>
      <c r="O9" s="41"/>
      <c r="P9" s="41">
        <v>3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>
        <v>21.89</v>
      </c>
      <c r="AC9" s="41"/>
      <c r="AD9" s="41"/>
      <c r="AE9" s="41"/>
      <c r="AF9" s="41">
        <v>38.17</v>
      </c>
    </row>
    <row r="10" s="28" customFormat="1" ht="14.3" customHeight="1" spans="1:32">
      <c r="A10" s="42" t="s">
        <v>233</v>
      </c>
      <c r="B10" s="42"/>
      <c r="C10" s="42"/>
      <c r="D10" s="42"/>
      <c r="E10" s="42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4722222222222" right="0.0784722222222222" top="0.472222222222222" bottom="0.0784722222222222" header="0" footer="0"/>
  <pageSetup paperSize="9" scale="63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0" sqref="D10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4.3" customHeight="1" spans="1:8">
      <c r="A1" s="1"/>
      <c r="G1" s="10" t="s">
        <v>339</v>
      </c>
      <c r="H1" s="10"/>
    </row>
    <row r="2" ht="29.3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35" customHeight="1" spans="1:8">
      <c r="A4" s="5" t="s">
        <v>340</v>
      </c>
      <c r="B4" s="5" t="s">
        <v>341</v>
      </c>
      <c r="C4" s="5" t="s">
        <v>342</v>
      </c>
      <c r="D4" s="5" t="s">
        <v>343</v>
      </c>
      <c r="E4" s="5" t="s">
        <v>344</v>
      </c>
      <c r="F4" s="5"/>
      <c r="G4" s="5"/>
      <c r="H4" s="5" t="s">
        <v>345</v>
      </c>
    </row>
    <row r="5" ht="22.6" customHeight="1" spans="1:8">
      <c r="A5" s="5"/>
      <c r="B5" s="5"/>
      <c r="C5" s="5"/>
      <c r="D5" s="5"/>
      <c r="E5" s="5" t="s">
        <v>138</v>
      </c>
      <c r="F5" s="5" t="s">
        <v>346</v>
      </c>
      <c r="G5" s="5" t="s">
        <v>347</v>
      </c>
      <c r="H5" s="5"/>
    </row>
    <row r="6" ht="19.9" customHeight="1" spans="1:8">
      <c r="A6" s="15"/>
      <c r="B6" s="15" t="s">
        <v>136</v>
      </c>
      <c r="C6" s="14">
        <v>0</v>
      </c>
      <c r="D6" s="14"/>
      <c r="E6" s="14"/>
      <c r="F6" s="14"/>
      <c r="G6" s="14"/>
      <c r="H6" s="14"/>
    </row>
    <row r="7" ht="19.9" customHeight="1" spans="1:8">
      <c r="A7" s="13" t="s">
        <v>154</v>
      </c>
      <c r="B7" s="13" t="s">
        <v>4</v>
      </c>
      <c r="C7" s="14"/>
      <c r="D7" s="14"/>
      <c r="E7" s="14"/>
      <c r="F7" s="14"/>
      <c r="G7" s="14"/>
      <c r="H7" s="14"/>
    </row>
    <row r="8" ht="19.9" customHeight="1" spans="1:8">
      <c r="A8" s="22">
        <v>210001</v>
      </c>
      <c r="B8" s="22" t="s">
        <v>156</v>
      </c>
      <c r="C8" s="23"/>
      <c r="D8" s="23"/>
      <c r="E8" s="7"/>
      <c r="F8" s="23"/>
      <c r="G8" s="23"/>
      <c r="H8" s="23"/>
    </row>
    <row r="9" ht="14.3" customHeight="1" spans="1:8">
      <c r="A9" s="9" t="s">
        <v>233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0" sqref="D10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4.3" customHeight="1" spans="1:8">
      <c r="A1" s="1"/>
      <c r="G1" s="10" t="s">
        <v>348</v>
      </c>
      <c r="H1" s="10"/>
    </row>
    <row r="2" ht="33.9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35" customHeight="1" spans="1:8">
      <c r="A4" s="5" t="s">
        <v>159</v>
      </c>
      <c r="B4" s="5" t="s">
        <v>160</v>
      </c>
      <c r="C4" s="5" t="s">
        <v>136</v>
      </c>
      <c r="D4" s="5" t="s">
        <v>349</v>
      </c>
      <c r="E4" s="5"/>
      <c r="F4" s="5"/>
      <c r="G4" s="5"/>
      <c r="H4" s="5" t="s">
        <v>162</v>
      </c>
    </row>
    <row r="5" ht="17.3" customHeight="1" spans="1:8">
      <c r="A5" s="5"/>
      <c r="B5" s="5"/>
      <c r="C5" s="5"/>
      <c r="D5" s="5" t="s">
        <v>138</v>
      </c>
      <c r="E5" s="5" t="s">
        <v>225</v>
      </c>
      <c r="F5" s="5"/>
      <c r="G5" s="5" t="s">
        <v>226</v>
      </c>
      <c r="H5" s="5"/>
    </row>
    <row r="6" ht="24.1" customHeight="1" spans="1:8">
      <c r="A6" s="5"/>
      <c r="B6" s="5"/>
      <c r="C6" s="5"/>
      <c r="D6" s="5"/>
      <c r="E6" s="5" t="s">
        <v>204</v>
      </c>
      <c r="F6" s="5" t="s">
        <v>193</v>
      </c>
      <c r="G6" s="5"/>
      <c r="H6" s="5"/>
    </row>
    <row r="7" ht="19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1"/>
      <c r="B9" s="21"/>
      <c r="C9" s="14"/>
      <c r="D9" s="14"/>
      <c r="E9" s="14"/>
      <c r="F9" s="14"/>
      <c r="G9" s="14"/>
      <c r="H9" s="14"/>
    </row>
    <row r="10" ht="19.9" customHeight="1" spans="1:8">
      <c r="A10" s="21"/>
      <c r="B10" s="21"/>
      <c r="C10" s="14"/>
      <c r="D10" s="14"/>
      <c r="E10" s="14"/>
      <c r="F10" s="14"/>
      <c r="G10" s="14"/>
      <c r="H10" s="14"/>
    </row>
    <row r="11" ht="19.9" customHeight="1" spans="1:8">
      <c r="A11" s="21"/>
      <c r="B11" s="21"/>
      <c r="C11" s="14"/>
      <c r="D11" s="14"/>
      <c r="E11" s="14"/>
      <c r="F11" s="14"/>
      <c r="G11" s="14"/>
      <c r="H11" s="14"/>
    </row>
    <row r="12" ht="19.9" customHeight="1" spans="1:8">
      <c r="A12" s="22"/>
      <c r="B12" s="22"/>
      <c r="C12" s="7"/>
      <c r="D12" s="7"/>
      <c r="E12" s="23"/>
      <c r="F12" s="23"/>
      <c r="G12" s="23"/>
      <c r="H12" s="23"/>
    </row>
    <row r="13" ht="14.3" customHeight="1" spans="1:8">
      <c r="A13" s="9" t="s">
        <v>233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4.3" customHeight="1" spans="1:20">
      <c r="A1" s="1"/>
      <c r="S1" s="10" t="s">
        <v>350</v>
      </c>
      <c r="T1" s="10"/>
    </row>
    <row r="2" ht="41.45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4.45" customHeight="1" spans="1:20">
      <c r="A4" s="5" t="s">
        <v>158</v>
      </c>
      <c r="B4" s="5"/>
      <c r="C4" s="5"/>
      <c r="D4" s="5" t="s">
        <v>182</v>
      </c>
      <c r="E4" s="5" t="s">
        <v>183</v>
      </c>
      <c r="F4" s="5" t="s">
        <v>184</v>
      </c>
      <c r="G4" s="5" t="s">
        <v>185</v>
      </c>
      <c r="H4" s="5" t="s">
        <v>186</v>
      </c>
      <c r="I4" s="5" t="s">
        <v>187</v>
      </c>
      <c r="J4" s="5" t="s">
        <v>188</v>
      </c>
      <c r="K4" s="5" t="s">
        <v>189</v>
      </c>
      <c r="L4" s="5" t="s">
        <v>190</v>
      </c>
      <c r="M4" s="5" t="s">
        <v>191</v>
      </c>
      <c r="N4" s="5" t="s">
        <v>192</v>
      </c>
      <c r="O4" s="5" t="s">
        <v>193</v>
      </c>
      <c r="P4" s="5" t="s">
        <v>194</v>
      </c>
      <c r="Q4" s="5" t="s">
        <v>195</v>
      </c>
      <c r="R4" s="5" t="s">
        <v>196</v>
      </c>
      <c r="S4" s="5" t="s">
        <v>197</v>
      </c>
      <c r="T4" s="5" t="s">
        <v>198</v>
      </c>
    </row>
    <row r="5" ht="17.7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4"/>
      <c r="B8" s="24"/>
      <c r="C8" s="24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5"/>
      <c r="B9" s="25"/>
      <c r="C9" s="25"/>
      <c r="D9" s="22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4.3" customHeight="1" spans="1:20">
      <c r="A10" s="9" t="s">
        <v>233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10" sqref="D10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28.6" customHeight="1" spans="1:3">
      <c r="A1" s="1"/>
      <c r="B1" s="11" t="s">
        <v>5</v>
      </c>
      <c r="C1" s="11"/>
    </row>
    <row r="2" ht="21.85" customHeight="1" spans="1:3">
      <c r="B2" s="11"/>
      <c r="C2" s="11"/>
    </row>
    <row r="3" ht="27.1" customHeight="1" spans="1:3">
      <c r="B3" s="72" t="s">
        <v>6</v>
      </c>
      <c r="C3" s="72"/>
    </row>
    <row r="4" ht="28.45" customHeight="1" spans="1:3">
      <c r="B4" s="73">
        <v>1</v>
      </c>
      <c r="C4" s="74" t="s">
        <v>7</v>
      </c>
    </row>
    <row r="5" ht="28.45" customHeight="1" spans="1:3">
      <c r="B5" s="73">
        <v>2</v>
      </c>
      <c r="C5" s="75" t="s">
        <v>8</v>
      </c>
    </row>
    <row r="6" ht="28.45" customHeight="1" spans="1:3">
      <c r="B6" s="73">
        <v>3</v>
      </c>
      <c r="C6" s="74" t="s">
        <v>9</v>
      </c>
    </row>
    <row r="7" ht="28.45" customHeight="1" spans="1:3">
      <c r="B7" s="73">
        <v>4</v>
      </c>
      <c r="C7" s="74" t="s">
        <v>10</v>
      </c>
    </row>
    <row r="8" ht="28.45" customHeight="1" spans="1:3">
      <c r="B8" s="73">
        <v>5</v>
      </c>
      <c r="C8" s="74" t="s">
        <v>11</v>
      </c>
    </row>
    <row r="9" ht="28.45" customHeight="1" spans="1:3">
      <c r="B9" s="73">
        <v>6</v>
      </c>
      <c r="C9" s="74" t="s">
        <v>12</v>
      </c>
    </row>
    <row r="10" ht="28.45" customHeight="1" spans="1:3">
      <c r="B10" s="73">
        <v>7</v>
      </c>
      <c r="C10" s="74" t="s">
        <v>13</v>
      </c>
    </row>
    <row r="11" ht="28.45" customHeight="1" spans="1:3">
      <c r="B11" s="73">
        <v>8</v>
      </c>
      <c r="C11" s="74" t="s">
        <v>14</v>
      </c>
    </row>
    <row r="12" ht="28.45" customHeight="1" spans="1:3">
      <c r="B12" s="73">
        <v>9</v>
      </c>
      <c r="C12" s="74" t="s">
        <v>15</v>
      </c>
    </row>
    <row r="13" ht="28.45" customHeight="1" spans="1:3">
      <c r="B13" s="73">
        <v>10</v>
      </c>
      <c r="C13" s="74" t="s">
        <v>16</v>
      </c>
    </row>
    <row r="14" ht="28.45" customHeight="1" spans="1:3">
      <c r="B14" s="73">
        <v>11</v>
      </c>
      <c r="C14" s="74" t="s">
        <v>17</v>
      </c>
    </row>
    <row r="15" ht="28.45" customHeight="1" spans="1:3">
      <c r="B15" s="73">
        <v>12</v>
      </c>
      <c r="C15" s="74" t="s">
        <v>18</v>
      </c>
    </row>
    <row r="16" ht="28.45" customHeight="1" spans="1:3">
      <c r="B16" s="73">
        <v>13</v>
      </c>
      <c r="C16" s="74" t="s">
        <v>19</v>
      </c>
    </row>
    <row r="17" ht="28.45" customHeight="1" spans="2:3">
      <c r="B17" s="73">
        <v>14</v>
      </c>
      <c r="C17" s="74" t="s">
        <v>20</v>
      </c>
    </row>
    <row r="18" ht="28.45" customHeight="1" spans="2:3">
      <c r="B18" s="73">
        <v>15</v>
      </c>
      <c r="C18" s="74" t="s">
        <v>21</v>
      </c>
    </row>
    <row r="19" ht="28.45" customHeight="1" spans="2:3">
      <c r="B19" s="73">
        <v>16</v>
      </c>
      <c r="C19" s="74" t="s">
        <v>22</v>
      </c>
    </row>
    <row r="20" ht="28.45" customHeight="1" spans="2:3">
      <c r="B20" s="73">
        <v>17</v>
      </c>
      <c r="C20" s="74" t="s">
        <v>23</v>
      </c>
    </row>
    <row r="21" ht="28.45" customHeight="1" spans="2:3">
      <c r="B21" s="73">
        <v>18</v>
      </c>
      <c r="C21" s="74" t="s">
        <v>24</v>
      </c>
    </row>
    <row r="22" ht="28.45" customHeight="1" spans="2:3">
      <c r="B22" s="73">
        <v>19</v>
      </c>
      <c r="C22" s="74" t="s">
        <v>25</v>
      </c>
    </row>
    <row r="23" ht="28.45" customHeight="1" spans="2:3">
      <c r="B23" s="73">
        <v>20</v>
      </c>
      <c r="C23" s="74" t="s">
        <v>26</v>
      </c>
    </row>
    <row r="24" ht="28.45" customHeight="1" spans="2:3">
      <c r="B24" s="73">
        <v>21</v>
      </c>
      <c r="C24" s="74" t="s">
        <v>27</v>
      </c>
    </row>
    <row r="25" ht="28.45" customHeight="1" spans="2:3">
      <c r="B25" s="73">
        <v>22</v>
      </c>
      <c r="C25" s="74" t="s">
        <v>28</v>
      </c>
    </row>
    <row r="26" ht="28.45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1" width="9.76851851851852" customWidth="1"/>
  </cols>
  <sheetData>
    <row r="1" ht="14.3" customHeight="1" spans="1:20">
      <c r="A1" s="1"/>
      <c r="S1" s="10" t="s">
        <v>351</v>
      </c>
      <c r="T1" s="10"/>
    </row>
    <row r="2" ht="41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8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5.6" customHeight="1" spans="1:20">
      <c r="A4" s="5" t="s">
        <v>158</v>
      </c>
      <c r="B4" s="5"/>
      <c r="C4" s="5"/>
      <c r="D4" s="5" t="s">
        <v>182</v>
      </c>
      <c r="E4" s="5" t="s">
        <v>183</v>
      </c>
      <c r="F4" s="5" t="s">
        <v>203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43.7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204</v>
      </c>
      <c r="I5" s="5" t="s">
        <v>205</v>
      </c>
      <c r="J5" s="5" t="s">
        <v>193</v>
      </c>
      <c r="K5" s="5" t="s">
        <v>136</v>
      </c>
      <c r="L5" s="5" t="s">
        <v>207</v>
      </c>
      <c r="M5" s="5" t="s">
        <v>208</v>
      </c>
      <c r="N5" s="5" t="s">
        <v>195</v>
      </c>
      <c r="O5" s="5" t="s">
        <v>209</v>
      </c>
      <c r="P5" s="5" t="s">
        <v>210</v>
      </c>
      <c r="Q5" s="5" t="s">
        <v>211</v>
      </c>
      <c r="R5" s="5" t="s">
        <v>191</v>
      </c>
      <c r="S5" s="5" t="s">
        <v>194</v>
      </c>
      <c r="T5" s="5" t="s">
        <v>198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4"/>
      <c r="B8" s="24"/>
      <c r="C8" s="24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5"/>
      <c r="B9" s="25"/>
      <c r="C9" s="25"/>
      <c r="D9" s="22"/>
      <c r="E9" s="26"/>
      <c r="F9" s="2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4.3" customHeight="1" spans="1:20">
      <c r="A10" s="9" t="s">
        <v>233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0" sqref="D10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4.3" customHeight="1" spans="1:8">
      <c r="A1" s="1"/>
      <c r="H1" s="10" t="s">
        <v>352</v>
      </c>
    </row>
    <row r="2" ht="33.9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7.3" customHeight="1" spans="1:8">
      <c r="A4" s="5" t="s">
        <v>159</v>
      </c>
      <c r="B4" s="5" t="s">
        <v>160</v>
      </c>
      <c r="C4" s="5" t="s">
        <v>136</v>
      </c>
      <c r="D4" s="5" t="s">
        <v>353</v>
      </c>
      <c r="E4" s="5"/>
      <c r="F4" s="5"/>
      <c r="G4" s="5"/>
      <c r="H4" s="5" t="s">
        <v>162</v>
      </c>
    </row>
    <row r="5" ht="20.35" customHeight="1" spans="1:8">
      <c r="A5" s="5"/>
      <c r="B5" s="5"/>
      <c r="C5" s="5"/>
      <c r="D5" s="5" t="s">
        <v>138</v>
      </c>
      <c r="E5" s="5" t="s">
        <v>225</v>
      </c>
      <c r="F5" s="5"/>
      <c r="G5" s="5" t="s">
        <v>226</v>
      </c>
      <c r="H5" s="5"/>
    </row>
    <row r="6" ht="20.35" customHeight="1" spans="1:8">
      <c r="A6" s="5"/>
      <c r="B6" s="5"/>
      <c r="C6" s="5"/>
      <c r="D6" s="5"/>
      <c r="E6" s="5" t="s">
        <v>204</v>
      </c>
      <c r="F6" s="5" t="s">
        <v>193</v>
      </c>
      <c r="G6" s="5"/>
      <c r="H6" s="5"/>
    </row>
    <row r="7" ht="19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1"/>
      <c r="B9" s="21"/>
      <c r="C9" s="14"/>
      <c r="D9" s="14"/>
      <c r="E9" s="14"/>
      <c r="F9" s="14"/>
      <c r="G9" s="14"/>
      <c r="H9" s="14"/>
    </row>
    <row r="10" ht="19.9" customHeight="1" spans="1:8">
      <c r="A10" s="21"/>
      <c r="B10" s="21"/>
      <c r="C10" s="14"/>
      <c r="D10" s="14"/>
      <c r="E10" s="14"/>
      <c r="F10" s="14"/>
      <c r="G10" s="14"/>
      <c r="H10" s="14"/>
    </row>
    <row r="11" ht="19.9" customHeight="1" spans="1:8">
      <c r="A11" s="21"/>
      <c r="B11" s="21"/>
      <c r="C11" s="14"/>
      <c r="D11" s="14"/>
      <c r="E11" s="14"/>
      <c r="F11" s="14"/>
      <c r="G11" s="14"/>
      <c r="H11" s="14"/>
    </row>
    <row r="12" ht="19.9" customHeight="1" spans="1:8">
      <c r="A12" s="22"/>
      <c r="B12" s="22"/>
      <c r="C12" s="7"/>
      <c r="D12" s="7"/>
      <c r="E12" s="23"/>
      <c r="F12" s="23"/>
      <c r="G12" s="23"/>
      <c r="H12" s="23"/>
    </row>
    <row r="13" ht="14.3" customHeight="1" spans="1:8">
      <c r="A13" s="9" t="s">
        <v>233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0" sqref="D10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4.3" customHeight="1" spans="1:8">
      <c r="A1" s="1"/>
      <c r="H1" s="10" t="s">
        <v>354</v>
      </c>
    </row>
    <row r="2" ht="33.9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8.05" customHeight="1" spans="1:8">
      <c r="A4" s="5" t="s">
        <v>159</v>
      </c>
      <c r="B4" s="5" t="s">
        <v>160</v>
      </c>
      <c r="C4" s="5" t="s">
        <v>136</v>
      </c>
      <c r="D4" s="5" t="s">
        <v>355</v>
      </c>
      <c r="E4" s="5"/>
      <c r="F4" s="5"/>
      <c r="G4" s="5"/>
      <c r="H4" s="5" t="s">
        <v>162</v>
      </c>
    </row>
    <row r="5" ht="16.55" customHeight="1" spans="1:8">
      <c r="A5" s="5"/>
      <c r="B5" s="5"/>
      <c r="C5" s="5"/>
      <c r="D5" s="5" t="s">
        <v>138</v>
      </c>
      <c r="E5" s="5" t="s">
        <v>225</v>
      </c>
      <c r="F5" s="5"/>
      <c r="G5" s="5" t="s">
        <v>226</v>
      </c>
      <c r="H5" s="5"/>
    </row>
    <row r="6" ht="21.1" customHeight="1" spans="1:8">
      <c r="A6" s="5"/>
      <c r="B6" s="5"/>
      <c r="C6" s="5"/>
      <c r="D6" s="5"/>
      <c r="E6" s="5" t="s">
        <v>204</v>
      </c>
      <c r="F6" s="5" t="s">
        <v>193</v>
      </c>
      <c r="G6" s="5"/>
      <c r="H6" s="5"/>
    </row>
    <row r="7" ht="19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1"/>
      <c r="B9" s="21"/>
      <c r="C9" s="14"/>
      <c r="D9" s="14"/>
      <c r="E9" s="14"/>
      <c r="F9" s="14"/>
      <c r="G9" s="14"/>
      <c r="H9" s="14"/>
    </row>
    <row r="10" ht="19.9" customHeight="1" spans="1:8">
      <c r="A10" s="21"/>
      <c r="B10" s="21"/>
      <c r="C10" s="14"/>
      <c r="D10" s="14"/>
      <c r="E10" s="14"/>
      <c r="F10" s="14"/>
      <c r="G10" s="14"/>
      <c r="H10" s="14"/>
    </row>
    <row r="11" ht="19.9" customHeight="1" spans="1:8">
      <c r="A11" s="21"/>
      <c r="B11" s="21"/>
      <c r="C11" s="14"/>
      <c r="D11" s="14"/>
      <c r="E11" s="14"/>
      <c r="F11" s="14"/>
      <c r="G11" s="14"/>
      <c r="H11" s="14"/>
    </row>
    <row r="12" ht="19.9" customHeight="1" spans="1:8">
      <c r="A12" s="22"/>
      <c r="B12" s="22"/>
      <c r="C12" s="7"/>
      <c r="D12" s="7"/>
      <c r="E12" s="23"/>
      <c r="F12" s="23"/>
      <c r="G12" s="23"/>
      <c r="H12" s="23"/>
    </row>
    <row r="13" ht="14.3" customHeight="1" spans="1:8">
      <c r="A13" s="9" t="s">
        <v>233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20" zoomScaleNormal="120" workbookViewId="0">
      <selection activeCell="B15" sqref="B15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6" width="9.76851851851852" customWidth="1"/>
  </cols>
  <sheetData>
    <row r="1" ht="14.3" customHeight="1" spans="1:14">
      <c r="A1" s="1"/>
      <c r="M1" s="10" t="s">
        <v>356</v>
      </c>
      <c r="N1" s="10"/>
    </row>
    <row r="2" ht="39.9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5.8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2.75" customHeight="1" spans="1:14">
      <c r="A4" s="5" t="s">
        <v>182</v>
      </c>
      <c r="B4" s="5" t="s">
        <v>357</v>
      </c>
      <c r="C4" s="5" t="s">
        <v>358</v>
      </c>
      <c r="D4" s="5"/>
      <c r="E4" s="5"/>
      <c r="F4" s="5"/>
      <c r="G4" s="5"/>
      <c r="H4" s="5"/>
      <c r="I4" s="5"/>
      <c r="J4" s="5"/>
      <c r="K4" s="5"/>
      <c r="L4" s="5"/>
      <c r="M4" s="5" t="s">
        <v>359</v>
      </c>
      <c r="N4" s="5"/>
    </row>
    <row r="5" ht="27.85" customHeight="1" spans="1:14">
      <c r="A5" s="5"/>
      <c r="B5" s="5"/>
      <c r="C5" s="5" t="s">
        <v>360</v>
      </c>
      <c r="D5" s="5" t="s">
        <v>139</v>
      </c>
      <c r="E5" s="5"/>
      <c r="F5" s="5"/>
      <c r="G5" s="5"/>
      <c r="H5" s="5"/>
      <c r="I5" s="5"/>
      <c r="J5" s="5" t="s">
        <v>361</v>
      </c>
      <c r="K5" s="5" t="s">
        <v>141</v>
      </c>
      <c r="L5" s="5" t="s">
        <v>142</v>
      </c>
      <c r="M5" s="5" t="s">
        <v>362</v>
      </c>
      <c r="N5" s="5" t="s">
        <v>363</v>
      </c>
    </row>
    <row r="6" ht="39.15" customHeight="1" spans="1:14">
      <c r="A6" s="5"/>
      <c r="B6" s="5"/>
      <c r="C6" s="5"/>
      <c r="D6" s="5" t="s">
        <v>364</v>
      </c>
      <c r="E6" s="5" t="s">
        <v>365</v>
      </c>
      <c r="F6" s="5" t="s">
        <v>366</v>
      </c>
      <c r="G6" s="5" t="s">
        <v>367</v>
      </c>
      <c r="H6" s="5" t="s">
        <v>368</v>
      </c>
      <c r="I6" s="5" t="s">
        <v>369</v>
      </c>
      <c r="J6" s="5"/>
      <c r="K6" s="5"/>
      <c r="L6" s="5"/>
      <c r="M6" s="5"/>
      <c r="N6" s="5"/>
    </row>
    <row r="7" ht="19.9" customHeight="1" spans="1:14">
      <c r="A7" s="15"/>
      <c r="B7" s="19" t="s">
        <v>136</v>
      </c>
      <c r="C7" s="14">
        <f>D7+J7+K7+L7</f>
        <v>1190.18</v>
      </c>
      <c r="D7" s="14">
        <f>D8</f>
        <v>1190.18</v>
      </c>
      <c r="E7" s="14">
        <f>E8</f>
        <v>1190.18</v>
      </c>
      <c r="F7" s="14"/>
      <c r="G7" s="14"/>
      <c r="H7" s="14"/>
      <c r="I7" s="14"/>
      <c r="J7" s="14"/>
      <c r="K7" s="14"/>
      <c r="L7" s="14"/>
      <c r="M7" s="14">
        <f>M8</f>
        <v>1190.18</v>
      </c>
      <c r="N7" s="15"/>
    </row>
    <row r="8" ht="19.9" customHeight="1" spans="1:14">
      <c r="A8" s="15" t="s">
        <v>154</v>
      </c>
      <c r="B8" s="19" t="s">
        <v>4</v>
      </c>
      <c r="C8" s="14">
        <f>C9</f>
        <v>1190.18</v>
      </c>
      <c r="D8" s="14">
        <f>D9</f>
        <v>1190.18</v>
      </c>
      <c r="E8" s="14">
        <f>E9</f>
        <v>1190.18</v>
      </c>
      <c r="F8" s="14"/>
      <c r="G8" s="14"/>
      <c r="H8" s="14"/>
      <c r="I8" s="14"/>
      <c r="J8" s="14"/>
      <c r="K8" s="14"/>
      <c r="L8" s="14"/>
      <c r="M8" s="14">
        <f>M9</f>
        <v>1190.18</v>
      </c>
      <c r="N8" s="15"/>
    </row>
    <row r="9" ht="19.9" customHeight="1" spans="1:14">
      <c r="A9" s="15" t="s">
        <v>155</v>
      </c>
      <c r="B9" s="19" t="s">
        <v>156</v>
      </c>
      <c r="C9" s="14">
        <f>D9</f>
        <v>1190.18</v>
      </c>
      <c r="D9" s="14">
        <f>D10+D11+D12+D13+D14+D15</f>
        <v>1190.18</v>
      </c>
      <c r="E9" s="14">
        <f>E10+E11+E12+E13+E14+E15</f>
        <v>1190.18</v>
      </c>
      <c r="F9" s="14"/>
      <c r="G9" s="14"/>
      <c r="H9" s="14"/>
      <c r="I9" s="14"/>
      <c r="J9" s="14"/>
      <c r="K9" s="14"/>
      <c r="L9" s="14"/>
      <c r="M9" s="14">
        <f>M10+M11+M12+M13+M14+M15</f>
        <v>1190.18</v>
      </c>
      <c r="N9" s="15"/>
    </row>
    <row r="10" ht="19.9" customHeight="1" spans="1:14">
      <c r="A10" s="8">
        <v>210001</v>
      </c>
      <c r="B10" s="20" t="s">
        <v>370</v>
      </c>
      <c r="C10" s="7">
        <f t="shared" ref="C10:C15" si="0">E10</f>
        <v>6.97</v>
      </c>
      <c r="D10" s="7">
        <f t="shared" ref="D10:D15" si="1">E10</f>
        <v>6.97</v>
      </c>
      <c r="E10" s="7">
        <v>6.97</v>
      </c>
      <c r="F10" s="7"/>
      <c r="G10" s="7"/>
      <c r="H10" s="7"/>
      <c r="I10" s="7"/>
      <c r="J10" s="7"/>
      <c r="K10" s="7"/>
      <c r="L10" s="7"/>
      <c r="M10" s="7">
        <v>6.97</v>
      </c>
      <c r="N10" s="6"/>
    </row>
    <row r="11" ht="19.9" customHeight="1" spans="1:14">
      <c r="A11" s="8">
        <v>210001</v>
      </c>
      <c r="B11" s="20" t="s">
        <v>371</v>
      </c>
      <c r="C11" s="7">
        <f t="shared" si="0"/>
        <v>165.68</v>
      </c>
      <c r="D11" s="7">
        <f t="shared" si="1"/>
        <v>165.68</v>
      </c>
      <c r="E11" s="7">
        <v>165.68</v>
      </c>
      <c r="F11" s="7"/>
      <c r="G11" s="7"/>
      <c r="H11" s="7"/>
      <c r="I11" s="7"/>
      <c r="J11" s="7"/>
      <c r="K11" s="7"/>
      <c r="L11" s="7"/>
      <c r="M11" s="7">
        <v>165.68</v>
      </c>
      <c r="N11" s="6"/>
    </row>
    <row r="12" ht="19.9" customHeight="1" spans="1:14">
      <c r="A12" s="8">
        <v>210001</v>
      </c>
      <c r="B12" s="20" t="s">
        <v>372</v>
      </c>
      <c r="C12" s="7">
        <f t="shared" si="0"/>
        <v>245.19</v>
      </c>
      <c r="D12" s="7">
        <f t="shared" si="1"/>
        <v>245.19</v>
      </c>
      <c r="E12" s="7">
        <v>245.19</v>
      </c>
      <c r="F12" s="7"/>
      <c r="G12" s="7"/>
      <c r="H12" s="7"/>
      <c r="I12" s="7"/>
      <c r="J12" s="7"/>
      <c r="K12" s="7"/>
      <c r="L12" s="7"/>
      <c r="M12" s="7">
        <v>245.19</v>
      </c>
      <c r="N12" s="6"/>
    </row>
    <row r="13" ht="19.9" customHeight="1" spans="1:14">
      <c r="A13" s="8">
        <v>210001</v>
      </c>
      <c r="B13" s="20" t="s">
        <v>373</v>
      </c>
      <c r="C13" s="7">
        <f t="shared" si="0"/>
        <v>7.12</v>
      </c>
      <c r="D13" s="7">
        <f t="shared" si="1"/>
        <v>7.12</v>
      </c>
      <c r="E13" s="7">
        <v>7.12</v>
      </c>
      <c r="F13" s="7"/>
      <c r="G13" s="7"/>
      <c r="H13" s="7"/>
      <c r="I13" s="7"/>
      <c r="J13" s="7"/>
      <c r="K13" s="7"/>
      <c r="L13" s="7"/>
      <c r="M13" s="7">
        <v>7.12</v>
      </c>
      <c r="N13" s="6"/>
    </row>
    <row r="14" ht="19.9" customHeight="1" spans="1:14">
      <c r="A14" s="8">
        <v>210001</v>
      </c>
      <c r="B14" s="20" t="s">
        <v>374</v>
      </c>
      <c r="C14" s="7">
        <f t="shared" si="0"/>
        <v>206.4</v>
      </c>
      <c r="D14" s="7">
        <f t="shared" si="1"/>
        <v>206.4</v>
      </c>
      <c r="E14" s="7">
        <v>206.4</v>
      </c>
      <c r="F14" s="7"/>
      <c r="G14" s="7"/>
      <c r="H14" s="7"/>
      <c r="I14" s="7"/>
      <c r="J14" s="7"/>
      <c r="K14" s="7"/>
      <c r="L14" s="7"/>
      <c r="M14" s="7">
        <v>206.4</v>
      </c>
      <c r="N14" s="6"/>
    </row>
    <row r="15" ht="19.9" customHeight="1" spans="1:14">
      <c r="A15" s="8">
        <v>210001</v>
      </c>
      <c r="B15" s="20" t="s">
        <v>375</v>
      </c>
      <c r="C15" s="7">
        <f t="shared" si="0"/>
        <v>558.82</v>
      </c>
      <c r="D15" s="7">
        <f t="shared" si="1"/>
        <v>558.82</v>
      </c>
      <c r="E15" s="7">
        <v>558.82</v>
      </c>
      <c r="F15" s="7"/>
      <c r="G15" s="7"/>
      <c r="H15" s="7"/>
      <c r="I15" s="7"/>
      <c r="J15" s="7"/>
      <c r="K15" s="7"/>
      <c r="L15" s="7"/>
      <c r="M15" s="7">
        <v>558.82</v>
      </c>
      <c r="N15" s="6"/>
    </row>
    <row r="16" ht="14.3" customHeight="1" spans="1:14">
      <c r="A16" s="9" t="s">
        <v>233</v>
      </c>
      <c r="B16" s="9"/>
      <c r="C16" s="9"/>
      <c r="D16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3"/>
  <sheetViews>
    <sheetView zoomScale="110" zoomScaleNormal="110" workbookViewId="0">
      <pane ySplit="5" topLeftCell="A54" activePane="bottomLeft" state="frozen"/>
      <selection/>
      <selection pane="bottomLeft" activeCell="C1" sqref="C$1:C$1048576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28.4074074074074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376</v>
      </c>
    </row>
    <row r="2" ht="33.1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8.8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29.35" customHeight="1" spans="1:13">
      <c r="A4" s="5" t="s">
        <v>182</v>
      </c>
      <c r="B4" s="5" t="s">
        <v>377</v>
      </c>
      <c r="C4" s="5" t="s">
        <v>378</v>
      </c>
      <c r="D4" s="5" t="s">
        <v>379</v>
      </c>
      <c r="E4" s="5" t="s">
        <v>380</v>
      </c>
      <c r="F4" s="5"/>
      <c r="G4" s="5"/>
      <c r="H4" s="5"/>
      <c r="I4" s="5"/>
      <c r="J4" s="5"/>
      <c r="K4" s="5"/>
      <c r="L4" s="5"/>
      <c r="M4" s="5"/>
    </row>
    <row r="5" ht="31.65" customHeight="1" spans="1:13">
      <c r="A5" s="5"/>
      <c r="B5" s="5"/>
      <c r="C5" s="5"/>
      <c r="D5" s="5"/>
      <c r="E5" s="5" t="s">
        <v>381</v>
      </c>
      <c r="F5" s="5" t="s">
        <v>382</v>
      </c>
      <c r="G5" s="5" t="s">
        <v>383</v>
      </c>
      <c r="H5" s="5" t="s">
        <v>384</v>
      </c>
      <c r="I5" s="5" t="s">
        <v>385</v>
      </c>
      <c r="J5" s="5" t="s">
        <v>386</v>
      </c>
      <c r="K5" s="5" t="s">
        <v>387</v>
      </c>
      <c r="L5" s="5" t="s">
        <v>388</v>
      </c>
      <c r="M5" s="5" t="s">
        <v>389</v>
      </c>
    </row>
    <row r="6" ht="15.8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1.35" customHeight="1" spans="1:13">
      <c r="A7" s="6">
        <v>210001</v>
      </c>
      <c r="B7" s="6" t="s">
        <v>390</v>
      </c>
      <c r="C7" s="7">
        <v>6.97</v>
      </c>
      <c r="D7" s="6" t="s">
        <v>391</v>
      </c>
      <c r="E7" s="16" t="s">
        <v>392</v>
      </c>
      <c r="F7" s="16" t="s">
        <v>393</v>
      </c>
      <c r="G7" s="6" t="s">
        <v>394</v>
      </c>
      <c r="H7" s="6" t="s">
        <v>395</v>
      </c>
      <c r="I7" s="6" t="s">
        <v>396</v>
      </c>
      <c r="J7" s="6" t="s">
        <v>397</v>
      </c>
      <c r="K7" s="6" t="s">
        <v>398</v>
      </c>
      <c r="L7" s="6" t="s">
        <v>399</v>
      </c>
      <c r="M7" s="6" t="s">
        <v>400</v>
      </c>
    </row>
    <row r="8" ht="21.35" customHeight="1" spans="1:13">
      <c r="A8" s="6"/>
      <c r="B8" s="6"/>
      <c r="C8" s="7"/>
      <c r="D8" s="6"/>
      <c r="E8" s="16"/>
      <c r="F8" s="16" t="s">
        <v>401</v>
      </c>
      <c r="G8" s="6" t="s">
        <v>402</v>
      </c>
      <c r="H8" s="6" t="s">
        <v>403</v>
      </c>
      <c r="I8" s="6" t="s">
        <v>404</v>
      </c>
      <c r="J8" s="6" t="s">
        <v>405</v>
      </c>
      <c r="K8" s="6" t="s">
        <v>406</v>
      </c>
      <c r="L8" s="6" t="s">
        <v>407</v>
      </c>
      <c r="M8" s="6"/>
    </row>
    <row r="9" ht="21.35" customHeight="1" spans="1:13">
      <c r="A9" s="6"/>
      <c r="B9" s="6"/>
      <c r="C9" s="7"/>
      <c r="D9" s="6"/>
      <c r="E9" s="16"/>
      <c r="F9" s="16" t="s">
        <v>408</v>
      </c>
      <c r="G9" s="6" t="s">
        <v>409</v>
      </c>
      <c r="H9" s="17">
        <v>0</v>
      </c>
      <c r="I9" s="6" t="s">
        <v>410</v>
      </c>
      <c r="J9" s="6" t="s">
        <v>411</v>
      </c>
      <c r="K9" s="6" t="s">
        <v>412</v>
      </c>
      <c r="L9" s="6" t="s">
        <v>413</v>
      </c>
      <c r="M9" s="6" t="s">
        <v>414</v>
      </c>
    </row>
    <row r="10" ht="21.35" customHeight="1" spans="1:13">
      <c r="A10" s="6"/>
      <c r="B10" s="6"/>
      <c r="C10" s="7"/>
      <c r="D10" s="6"/>
      <c r="E10" s="16" t="s">
        <v>415</v>
      </c>
      <c r="F10" s="16" t="s">
        <v>416</v>
      </c>
      <c r="G10" s="6" t="s">
        <v>417</v>
      </c>
      <c r="H10" s="6" t="s">
        <v>418</v>
      </c>
      <c r="I10" s="6" t="s">
        <v>419</v>
      </c>
      <c r="J10" s="6" t="s">
        <v>420</v>
      </c>
      <c r="K10" s="6" t="s">
        <v>421</v>
      </c>
      <c r="L10" s="6" t="s">
        <v>422</v>
      </c>
      <c r="M10" s="6" t="s">
        <v>423</v>
      </c>
    </row>
    <row r="11" ht="21.35" customHeight="1" spans="1:13">
      <c r="A11" s="6"/>
      <c r="B11" s="6"/>
      <c r="C11" s="7"/>
      <c r="D11" s="6"/>
      <c r="E11" s="16"/>
      <c r="F11" s="16" t="s">
        <v>424</v>
      </c>
      <c r="G11" s="6" t="s">
        <v>425</v>
      </c>
      <c r="H11" s="17">
        <v>1</v>
      </c>
      <c r="I11" s="6" t="s">
        <v>426</v>
      </c>
      <c r="J11" s="6" t="s">
        <v>427</v>
      </c>
      <c r="K11" s="6" t="s">
        <v>428</v>
      </c>
      <c r="L11" s="6" t="s">
        <v>429</v>
      </c>
      <c r="M11" s="6" t="s">
        <v>430</v>
      </c>
    </row>
    <row r="12" ht="21.35" customHeight="1" spans="1:13">
      <c r="A12" s="6"/>
      <c r="B12" s="6"/>
      <c r="C12" s="7"/>
      <c r="D12" s="6"/>
      <c r="E12" s="16"/>
      <c r="F12" s="16" t="s">
        <v>431</v>
      </c>
      <c r="G12" s="6" t="s">
        <v>432</v>
      </c>
      <c r="H12" s="17">
        <v>1</v>
      </c>
      <c r="I12" s="6" t="s">
        <v>433</v>
      </c>
      <c r="J12" s="6" t="s">
        <v>434</v>
      </c>
      <c r="K12" s="6" t="s">
        <v>428</v>
      </c>
      <c r="L12" s="6" t="s">
        <v>435</v>
      </c>
      <c r="M12" s="6" t="s">
        <v>436</v>
      </c>
    </row>
    <row r="13" ht="21.35" customHeight="1" spans="1:13">
      <c r="A13" s="6"/>
      <c r="B13" s="6"/>
      <c r="C13" s="7"/>
      <c r="D13" s="6"/>
      <c r="E13" s="16" t="s">
        <v>437</v>
      </c>
      <c r="F13" s="16" t="s">
        <v>438</v>
      </c>
      <c r="G13" s="6" t="s">
        <v>439</v>
      </c>
      <c r="H13" s="6" t="s">
        <v>440</v>
      </c>
      <c r="I13" s="6" t="s">
        <v>441</v>
      </c>
      <c r="J13" s="6" t="s">
        <v>442</v>
      </c>
      <c r="K13" s="6" t="s">
        <v>428</v>
      </c>
      <c r="L13" s="6" t="s">
        <v>443</v>
      </c>
      <c r="M13" s="6" t="s">
        <v>444</v>
      </c>
    </row>
    <row r="14" ht="21.35" customHeight="1" spans="1:13">
      <c r="A14" s="6"/>
      <c r="B14" s="6"/>
      <c r="C14" s="7"/>
      <c r="D14" s="6"/>
      <c r="E14" s="16"/>
      <c r="F14" s="16" t="s">
        <v>445</v>
      </c>
      <c r="G14" s="6" t="s">
        <v>446</v>
      </c>
      <c r="H14" s="17">
        <v>1</v>
      </c>
      <c r="I14" s="6" t="s">
        <v>447</v>
      </c>
      <c r="J14" s="6" t="s">
        <v>448</v>
      </c>
      <c r="K14" s="6" t="s">
        <v>428</v>
      </c>
      <c r="L14" s="6" t="s">
        <v>449</v>
      </c>
      <c r="M14" s="6" t="s">
        <v>450</v>
      </c>
    </row>
    <row r="15" ht="21.35" customHeight="1" spans="1:13">
      <c r="A15" s="6"/>
      <c r="B15" s="6"/>
      <c r="C15" s="7"/>
      <c r="D15" s="6"/>
      <c r="E15" s="16"/>
      <c r="F15" s="16" t="s">
        <v>451</v>
      </c>
      <c r="G15" s="6" t="s">
        <v>409</v>
      </c>
      <c r="H15" s="17">
        <v>0</v>
      </c>
      <c r="I15" s="6" t="s">
        <v>452</v>
      </c>
      <c r="J15" s="6" t="s">
        <v>453</v>
      </c>
      <c r="K15" s="6" t="s">
        <v>409</v>
      </c>
      <c r="L15" s="6" t="s">
        <v>413</v>
      </c>
      <c r="M15" s="6"/>
    </row>
    <row r="16" ht="21.35" customHeight="1" spans="1:13">
      <c r="A16" s="6"/>
      <c r="B16" s="6"/>
      <c r="C16" s="7"/>
      <c r="D16" s="6"/>
      <c r="E16" s="16"/>
      <c r="F16" s="16" t="s">
        <v>454</v>
      </c>
      <c r="G16" s="6" t="s">
        <v>455</v>
      </c>
      <c r="H16" s="6" t="s">
        <v>456</v>
      </c>
      <c r="I16" s="6" t="s">
        <v>457</v>
      </c>
      <c r="J16" s="6" t="s">
        <v>458</v>
      </c>
      <c r="K16" s="6" t="s">
        <v>168</v>
      </c>
      <c r="L16" s="6" t="s">
        <v>459</v>
      </c>
      <c r="M16" s="6" t="s">
        <v>460</v>
      </c>
    </row>
    <row r="17" ht="26" customHeight="1" spans="1:13">
      <c r="A17" s="6"/>
      <c r="B17" s="6"/>
      <c r="C17" s="7"/>
      <c r="D17" s="6"/>
      <c r="E17" s="16" t="s">
        <v>461</v>
      </c>
      <c r="F17" s="16" t="s">
        <v>462</v>
      </c>
      <c r="G17" s="6" t="s">
        <v>463</v>
      </c>
      <c r="H17" s="6" t="s">
        <v>464</v>
      </c>
      <c r="I17" s="6" t="s">
        <v>465</v>
      </c>
      <c r="J17" s="6" t="s">
        <v>466</v>
      </c>
      <c r="K17" s="6" t="s">
        <v>428</v>
      </c>
      <c r="L17" s="6" t="s">
        <v>467</v>
      </c>
      <c r="M17" s="6" t="s">
        <v>468</v>
      </c>
    </row>
    <row r="18" customFormat="1" ht="21.35" customHeight="1" spans="1:13">
      <c r="A18" s="6">
        <v>210001</v>
      </c>
      <c r="B18" s="6" t="s">
        <v>469</v>
      </c>
      <c r="C18" s="7">
        <v>165.68</v>
      </c>
      <c r="D18" s="6" t="s">
        <v>470</v>
      </c>
      <c r="E18" s="16" t="s">
        <v>392</v>
      </c>
      <c r="F18" s="16" t="s">
        <v>393</v>
      </c>
      <c r="G18" s="6" t="s">
        <v>471</v>
      </c>
      <c r="H18" s="6" t="s">
        <v>472</v>
      </c>
      <c r="I18" s="6" t="s">
        <v>473</v>
      </c>
      <c r="J18" s="6" t="s">
        <v>474</v>
      </c>
      <c r="K18" s="6" t="s">
        <v>428</v>
      </c>
      <c r="L18" s="6" t="s">
        <v>475</v>
      </c>
      <c r="M18" s="6" t="s">
        <v>476</v>
      </c>
    </row>
    <row r="19" customFormat="1" ht="21.35" customHeight="1" spans="1:13">
      <c r="A19" s="6"/>
      <c r="B19" s="6"/>
      <c r="C19" s="7"/>
      <c r="D19" s="6"/>
      <c r="E19" s="16"/>
      <c r="F19" s="16" t="s">
        <v>401</v>
      </c>
      <c r="G19" s="6" t="s">
        <v>477</v>
      </c>
      <c r="H19" s="6" t="s">
        <v>478</v>
      </c>
      <c r="I19" s="6" t="s">
        <v>479</v>
      </c>
      <c r="J19" s="6" t="s">
        <v>480</v>
      </c>
      <c r="K19" s="6" t="s">
        <v>428</v>
      </c>
      <c r="L19" s="6" t="s">
        <v>407</v>
      </c>
      <c r="M19" s="6" t="s">
        <v>481</v>
      </c>
    </row>
    <row r="20" customFormat="1" ht="21.35" customHeight="1" spans="1:13">
      <c r="A20" s="6"/>
      <c r="B20" s="6"/>
      <c r="C20" s="7"/>
      <c r="D20" s="6"/>
      <c r="E20" s="16"/>
      <c r="F20" s="16" t="s">
        <v>408</v>
      </c>
      <c r="G20" s="6" t="s">
        <v>482</v>
      </c>
      <c r="H20" s="6" t="s">
        <v>483</v>
      </c>
      <c r="I20" s="6" t="s">
        <v>484</v>
      </c>
      <c r="J20" s="6" t="s">
        <v>485</v>
      </c>
      <c r="K20" s="6" t="s">
        <v>412</v>
      </c>
      <c r="L20" s="6" t="s">
        <v>413</v>
      </c>
      <c r="M20" s="6" t="s">
        <v>486</v>
      </c>
    </row>
    <row r="21" customFormat="1" ht="21.35" customHeight="1" spans="1:13">
      <c r="A21" s="6"/>
      <c r="B21" s="6"/>
      <c r="C21" s="7"/>
      <c r="D21" s="6"/>
      <c r="E21" s="16" t="s">
        <v>415</v>
      </c>
      <c r="F21" s="16" t="s">
        <v>416</v>
      </c>
      <c r="G21" s="6" t="s">
        <v>487</v>
      </c>
      <c r="H21" s="6">
        <v>1</v>
      </c>
      <c r="I21" s="6" t="s">
        <v>488</v>
      </c>
      <c r="J21" s="6" t="s">
        <v>489</v>
      </c>
      <c r="K21" s="6" t="s">
        <v>428</v>
      </c>
      <c r="L21" s="6" t="s">
        <v>490</v>
      </c>
      <c r="M21" s="6" t="s">
        <v>491</v>
      </c>
    </row>
    <row r="22" customFormat="1" ht="21.35" customHeight="1" spans="1:13">
      <c r="A22" s="6"/>
      <c r="B22" s="6"/>
      <c r="C22" s="7"/>
      <c r="D22" s="6"/>
      <c r="E22" s="16"/>
      <c r="F22" s="16" t="s">
        <v>424</v>
      </c>
      <c r="G22" s="6" t="s">
        <v>492</v>
      </c>
      <c r="H22" s="6" t="s">
        <v>493</v>
      </c>
      <c r="I22" s="6" t="s">
        <v>494</v>
      </c>
      <c r="J22" s="6" t="s">
        <v>495</v>
      </c>
      <c r="K22" s="6" t="s">
        <v>428</v>
      </c>
      <c r="L22" s="6" t="s">
        <v>429</v>
      </c>
      <c r="M22" s="6" t="s">
        <v>496</v>
      </c>
    </row>
    <row r="23" customFormat="1" ht="21.35" customHeight="1" spans="1:13">
      <c r="A23" s="6"/>
      <c r="B23" s="6"/>
      <c r="C23" s="7"/>
      <c r="D23" s="6"/>
      <c r="E23" s="16"/>
      <c r="F23" s="16" t="s">
        <v>431</v>
      </c>
      <c r="G23" s="6" t="s">
        <v>497</v>
      </c>
      <c r="H23" s="6" t="s">
        <v>493</v>
      </c>
      <c r="I23" s="6" t="s">
        <v>498</v>
      </c>
      <c r="J23" s="6" t="s">
        <v>499</v>
      </c>
      <c r="K23" s="6" t="s">
        <v>428</v>
      </c>
      <c r="L23" s="6" t="s">
        <v>435</v>
      </c>
      <c r="M23" s="6" t="s">
        <v>500</v>
      </c>
    </row>
    <row r="24" customFormat="1" ht="21.35" customHeight="1" spans="1:13">
      <c r="A24" s="6"/>
      <c r="B24" s="6"/>
      <c r="C24" s="7"/>
      <c r="D24" s="6"/>
      <c r="E24" s="16" t="s">
        <v>437</v>
      </c>
      <c r="F24" s="16" t="s">
        <v>438</v>
      </c>
      <c r="G24" s="6" t="s">
        <v>501</v>
      </c>
      <c r="H24" s="6" t="s">
        <v>440</v>
      </c>
      <c r="I24" s="6" t="s">
        <v>502</v>
      </c>
      <c r="J24" s="6" t="s">
        <v>503</v>
      </c>
      <c r="K24" s="6" t="s">
        <v>428</v>
      </c>
      <c r="L24" s="6" t="s">
        <v>504</v>
      </c>
      <c r="M24" s="6" t="s">
        <v>505</v>
      </c>
    </row>
    <row r="25" customFormat="1" ht="21.35" customHeight="1" spans="1:13">
      <c r="A25" s="6"/>
      <c r="B25" s="6"/>
      <c r="C25" s="7"/>
      <c r="D25" s="6"/>
      <c r="E25" s="16"/>
      <c r="F25" s="16" t="s">
        <v>445</v>
      </c>
      <c r="G25" s="6" t="s">
        <v>506</v>
      </c>
      <c r="H25" s="6" t="s">
        <v>464</v>
      </c>
      <c r="I25" s="6" t="s">
        <v>507</v>
      </c>
      <c r="J25" s="6" t="s">
        <v>508</v>
      </c>
      <c r="K25" s="6" t="s">
        <v>428</v>
      </c>
      <c r="L25" s="6" t="s">
        <v>449</v>
      </c>
      <c r="M25" s="6" t="s">
        <v>509</v>
      </c>
    </row>
    <row r="26" customFormat="1" ht="21.35" customHeight="1" spans="1:13">
      <c r="A26" s="6"/>
      <c r="B26" s="6"/>
      <c r="C26" s="7"/>
      <c r="D26" s="6"/>
      <c r="E26" s="16"/>
      <c r="F26" s="16" t="s">
        <v>451</v>
      </c>
      <c r="G26" s="6" t="s">
        <v>510</v>
      </c>
      <c r="H26" s="6" t="s">
        <v>511</v>
      </c>
      <c r="I26" s="6" t="s">
        <v>512</v>
      </c>
      <c r="J26" s="6" t="s">
        <v>513</v>
      </c>
      <c r="K26" s="6" t="s">
        <v>428</v>
      </c>
      <c r="L26" s="6" t="s">
        <v>443</v>
      </c>
      <c r="M26" s="6" t="s">
        <v>514</v>
      </c>
    </row>
    <row r="27" customFormat="1" ht="21.35" customHeight="1" spans="1:13">
      <c r="A27" s="6"/>
      <c r="B27" s="6"/>
      <c r="C27" s="7"/>
      <c r="D27" s="6"/>
      <c r="E27" s="16"/>
      <c r="F27" s="16" t="s">
        <v>454</v>
      </c>
      <c r="G27" s="6" t="s">
        <v>515</v>
      </c>
      <c r="H27" s="6" t="s">
        <v>516</v>
      </c>
      <c r="I27" s="6" t="s">
        <v>517</v>
      </c>
      <c r="J27" s="6" t="s">
        <v>518</v>
      </c>
      <c r="K27" s="6" t="s">
        <v>168</v>
      </c>
      <c r="L27" s="6" t="s">
        <v>459</v>
      </c>
      <c r="M27" s="6" t="s">
        <v>519</v>
      </c>
    </row>
    <row r="28" customFormat="1" ht="21.35" customHeight="1" spans="1:13">
      <c r="A28" s="6"/>
      <c r="B28" s="6"/>
      <c r="C28" s="7"/>
      <c r="D28" s="6"/>
      <c r="E28" s="16" t="s">
        <v>461</v>
      </c>
      <c r="F28" s="16" t="s">
        <v>462</v>
      </c>
      <c r="G28" s="6" t="s">
        <v>520</v>
      </c>
      <c r="H28" s="6" t="s">
        <v>464</v>
      </c>
      <c r="I28" s="6" t="s">
        <v>521</v>
      </c>
      <c r="J28" s="6" t="s">
        <v>522</v>
      </c>
      <c r="K28" s="6" t="s">
        <v>428</v>
      </c>
      <c r="L28" s="6" t="s">
        <v>467</v>
      </c>
      <c r="M28" s="6" t="s">
        <v>523</v>
      </c>
    </row>
    <row r="29" customFormat="1" ht="21.35" customHeight="1" spans="1:13">
      <c r="A29" s="6">
        <v>210001</v>
      </c>
      <c r="B29" s="6" t="s">
        <v>524</v>
      </c>
      <c r="C29" s="7">
        <v>245.19</v>
      </c>
      <c r="D29" s="6" t="s">
        <v>525</v>
      </c>
      <c r="E29" s="16" t="s">
        <v>392</v>
      </c>
      <c r="F29" s="16" t="s">
        <v>393</v>
      </c>
      <c r="G29" s="6" t="s">
        <v>526</v>
      </c>
      <c r="H29" s="6" t="s">
        <v>472</v>
      </c>
      <c r="I29" s="6" t="s">
        <v>527</v>
      </c>
      <c r="J29" s="6" t="s">
        <v>528</v>
      </c>
      <c r="K29" s="6" t="s">
        <v>428</v>
      </c>
      <c r="L29" s="6" t="s">
        <v>475</v>
      </c>
      <c r="M29" s="6" t="s">
        <v>529</v>
      </c>
    </row>
    <row r="30" customFormat="1" ht="21.35" customHeight="1" spans="1:13">
      <c r="A30" s="6"/>
      <c r="B30" s="6"/>
      <c r="C30" s="7"/>
      <c r="D30" s="6"/>
      <c r="E30" s="16"/>
      <c r="F30" s="16" t="s">
        <v>401</v>
      </c>
      <c r="G30" s="6" t="s">
        <v>530</v>
      </c>
      <c r="H30" s="6" t="s">
        <v>531</v>
      </c>
      <c r="I30" s="6" t="s">
        <v>532</v>
      </c>
      <c r="J30" s="6" t="s">
        <v>480</v>
      </c>
      <c r="K30" s="6" t="s">
        <v>428</v>
      </c>
      <c r="L30" s="6" t="s">
        <v>533</v>
      </c>
      <c r="M30" s="6" t="s">
        <v>534</v>
      </c>
    </row>
    <row r="31" customFormat="1" ht="21.35" customHeight="1" spans="1:13">
      <c r="A31" s="6"/>
      <c r="B31" s="6"/>
      <c r="C31" s="7"/>
      <c r="D31" s="6"/>
      <c r="E31" s="16"/>
      <c r="F31" s="16" t="s">
        <v>408</v>
      </c>
      <c r="G31" s="6" t="s">
        <v>535</v>
      </c>
      <c r="H31" s="6" t="s">
        <v>483</v>
      </c>
      <c r="I31" s="6" t="s">
        <v>536</v>
      </c>
      <c r="J31" s="6" t="s">
        <v>537</v>
      </c>
      <c r="K31" s="6" t="s">
        <v>412</v>
      </c>
      <c r="L31" s="6" t="s">
        <v>413</v>
      </c>
      <c r="M31" s="6" t="s">
        <v>538</v>
      </c>
    </row>
    <row r="32" customFormat="1" ht="21.35" customHeight="1" spans="1:13">
      <c r="A32" s="6"/>
      <c r="B32" s="6"/>
      <c r="C32" s="7"/>
      <c r="D32" s="6"/>
      <c r="E32" s="16" t="s">
        <v>415</v>
      </c>
      <c r="F32" s="16" t="s">
        <v>416</v>
      </c>
      <c r="G32" s="6" t="s">
        <v>539</v>
      </c>
      <c r="H32" s="6" t="s">
        <v>540</v>
      </c>
      <c r="I32" s="6" t="s">
        <v>541</v>
      </c>
      <c r="J32" s="6" t="s">
        <v>542</v>
      </c>
      <c r="K32" s="6" t="s">
        <v>543</v>
      </c>
      <c r="L32" s="6" t="s">
        <v>490</v>
      </c>
      <c r="M32" s="6" t="s">
        <v>544</v>
      </c>
    </row>
    <row r="33" customFormat="1" ht="21.35" customHeight="1" spans="1:13">
      <c r="A33" s="6"/>
      <c r="B33" s="6"/>
      <c r="C33" s="7"/>
      <c r="D33" s="6"/>
      <c r="E33" s="16"/>
      <c r="F33" s="16" t="s">
        <v>424</v>
      </c>
      <c r="G33" s="6" t="s">
        <v>545</v>
      </c>
      <c r="H33" s="6">
        <v>1</v>
      </c>
      <c r="I33" s="6" t="s">
        <v>546</v>
      </c>
      <c r="J33" s="6" t="s">
        <v>427</v>
      </c>
      <c r="K33" s="6" t="s">
        <v>428</v>
      </c>
      <c r="L33" s="6" t="s">
        <v>429</v>
      </c>
      <c r="M33" s="6" t="s">
        <v>547</v>
      </c>
    </row>
    <row r="34" customFormat="1" ht="21.35" customHeight="1" spans="1:13">
      <c r="A34" s="6"/>
      <c r="B34" s="6"/>
      <c r="C34" s="7"/>
      <c r="D34" s="6"/>
      <c r="E34" s="16"/>
      <c r="F34" s="16" t="s">
        <v>431</v>
      </c>
      <c r="G34" s="6" t="s">
        <v>548</v>
      </c>
      <c r="H34" s="6">
        <v>1</v>
      </c>
      <c r="I34" s="6" t="s">
        <v>549</v>
      </c>
      <c r="J34" s="6" t="s">
        <v>550</v>
      </c>
      <c r="K34" s="6" t="s">
        <v>428</v>
      </c>
      <c r="L34" s="6" t="s">
        <v>435</v>
      </c>
      <c r="M34" s="6" t="s">
        <v>551</v>
      </c>
    </row>
    <row r="35" customFormat="1" ht="21.35" customHeight="1" spans="1:13">
      <c r="A35" s="6"/>
      <c r="B35" s="6"/>
      <c r="C35" s="7"/>
      <c r="D35" s="6"/>
      <c r="E35" s="16" t="s">
        <v>437</v>
      </c>
      <c r="F35" s="16" t="s">
        <v>438</v>
      </c>
      <c r="G35" s="6" t="s">
        <v>552</v>
      </c>
      <c r="H35" s="6" t="s">
        <v>440</v>
      </c>
      <c r="I35" s="6" t="s">
        <v>553</v>
      </c>
      <c r="J35" s="6" t="s">
        <v>503</v>
      </c>
      <c r="K35" s="6" t="s">
        <v>428</v>
      </c>
      <c r="L35" s="6" t="s">
        <v>443</v>
      </c>
      <c r="M35" s="6" t="s">
        <v>554</v>
      </c>
    </row>
    <row r="36" customFormat="1" ht="21.35" customHeight="1" spans="1:13">
      <c r="A36" s="6"/>
      <c r="B36" s="6"/>
      <c r="C36" s="7"/>
      <c r="D36" s="6"/>
      <c r="E36" s="16"/>
      <c r="F36" s="16" t="s">
        <v>445</v>
      </c>
      <c r="G36" s="6" t="s">
        <v>555</v>
      </c>
      <c r="H36" s="6" t="s">
        <v>464</v>
      </c>
      <c r="I36" s="6" t="s">
        <v>556</v>
      </c>
      <c r="J36" s="6" t="s">
        <v>557</v>
      </c>
      <c r="K36" s="6" t="s">
        <v>428</v>
      </c>
      <c r="L36" s="6" t="s">
        <v>449</v>
      </c>
      <c r="M36" s="6" t="s">
        <v>558</v>
      </c>
    </row>
    <row r="37" customFormat="1" ht="21.35" customHeight="1" spans="1:13">
      <c r="A37" s="6"/>
      <c r="B37" s="6"/>
      <c r="C37" s="7"/>
      <c r="D37" s="6"/>
      <c r="E37" s="16"/>
      <c r="F37" s="16" t="s">
        <v>451</v>
      </c>
      <c r="G37" s="6" t="s">
        <v>559</v>
      </c>
      <c r="H37" s="6" t="s">
        <v>560</v>
      </c>
      <c r="I37" s="6" t="s">
        <v>561</v>
      </c>
      <c r="J37" s="6" t="s">
        <v>562</v>
      </c>
      <c r="K37" s="6" t="s">
        <v>428</v>
      </c>
      <c r="L37" s="6" t="s">
        <v>563</v>
      </c>
      <c r="M37" s="6" t="s">
        <v>564</v>
      </c>
    </row>
    <row r="38" customFormat="1" ht="21.35" customHeight="1" spans="1:13">
      <c r="A38" s="6"/>
      <c r="B38" s="6"/>
      <c r="C38" s="7"/>
      <c r="D38" s="6"/>
      <c r="E38" s="16"/>
      <c r="F38" s="16" t="s">
        <v>454</v>
      </c>
      <c r="G38" s="6" t="s">
        <v>565</v>
      </c>
      <c r="H38" s="6" t="s">
        <v>516</v>
      </c>
      <c r="I38" s="6" t="s">
        <v>566</v>
      </c>
      <c r="J38" s="6" t="s">
        <v>567</v>
      </c>
      <c r="K38" s="6" t="s">
        <v>168</v>
      </c>
      <c r="L38" s="6" t="s">
        <v>459</v>
      </c>
      <c r="M38" s="6" t="s">
        <v>568</v>
      </c>
    </row>
    <row r="39" customFormat="1" ht="21.35" customHeight="1" spans="1:13">
      <c r="A39" s="6"/>
      <c r="B39" s="6"/>
      <c r="C39" s="7"/>
      <c r="D39" s="6"/>
      <c r="E39" s="16" t="s">
        <v>461</v>
      </c>
      <c r="F39" s="16" t="s">
        <v>462</v>
      </c>
      <c r="G39" s="6" t="s">
        <v>569</v>
      </c>
      <c r="H39" s="6" t="s">
        <v>464</v>
      </c>
      <c r="I39" s="6" t="s">
        <v>570</v>
      </c>
      <c r="J39" s="6" t="s">
        <v>571</v>
      </c>
      <c r="K39" s="6" t="s">
        <v>428</v>
      </c>
      <c r="L39" s="6" t="s">
        <v>467</v>
      </c>
      <c r="M39" s="6" t="s">
        <v>572</v>
      </c>
    </row>
    <row r="40" customFormat="1" ht="21.35" customHeight="1" spans="1:13">
      <c r="A40" s="6">
        <v>210001</v>
      </c>
      <c r="B40" s="6" t="s">
        <v>573</v>
      </c>
      <c r="C40" s="7">
        <v>7.12</v>
      </c>
      <c r="D40" s="6" t="s">
        <v>574</v>
      </c>
      <c r="E40" s="16" t="s">
        <v>392</v>
      </c>
      <c r="F40" s="16" t="s">
        <v>393</v>
      </c>
      <c r="G40" s="6" t="s">
        <v>575</v>
      </c>
      <c r="H40" s="6" t="s">
        <v>472</v>
      </c>
      <c r="I40" s="6" t="s">
        <v>576</v>
      </c>
      <c r="J40" s="6" t="s">
        <v>577</v>
      </c>
      <c r="K40" s="6" t="s">
        <v>428</v>
      </c>
      <c r="L40" s="6" t="s">
        <v>475</v>
      </c>
      <c r="M40" s="6" t="s">
        <v>578</v>
      </c>
    </row>
    <row r="41" customFormat="1" ht="21.35" customHeight="1" spans="1:13">
      <c r="A41" s="6"/>
      <c r="B41" s="6"/>
      <c r="C41" s="7"/>
      <c r="D41" s="6"/>
      <c r="E41" s="16"/>
      <c r="F41" s="16" t="s">
        <v>401</v>
      </c>
      <c r="G41" s="6" t="s">
        <v>579</v>
      </c>
      <c r="H41" s="6" t="s">
        <v>478</v>
      </c>
      <c r="I41" s="6" t="s">
        <v>580</v>
      </c>
      <c r="J41" s="6" t="s">
        <v>581</v>
      </c>
      <c r="K41" s="6" t="s">
        <v>428</v>
      </c>
      <c r="L41" s="6" t="s">
        <v>533</v>
      </c>
      <c r="M41" s="6" t="s">
        <v>582</v>
      </c>
    </row>
    <row r="42" customFormat="1" ht="21.35" customHeight="1" spans="1:13">
      <c r="A42" s="6"/>
      <c r="B42" s="6"/>
      <c r="C42" s="7"/>
      <c r="D42" s="6"/>
      <c r="E42" s="16"/>
      <c r="F42" s="16" t="s">
        <v>408</v>
      </c>
      <c r="G42" s="6" t="s">
        <v>583</v>
      </c>
      <c r="H42" s="6" t="s">
        <v>483</v>
      </c>
      <c r="I42" s="6" t="s">
        <v>584</v>
      </c>
      <c r="J42" s="6" t="s">
        <v>585</v>
      </c>
      <c r="K42" s="6" t="s">
        <v>412</v>
      </c>
      <c r="L42" s="6" t="s">
        <v>413</v>
      </c>
      <c r="M42" s="6" t="s">
        <v>586</v>
      </c>
    </row>
    <row r="43" customFormat="1" ht="21.35" customHeight="1" spans="1:13">
      <c r="A43" s="6"/>
      <c r="B43" s="6"/>
      <c r="C43" s="7"/>
      <c r="D43" s="6"/>
      <c r="E43" s="16" t="s">
        <v>415</v>
      </c>
      <c r="F43" s="16" t="s">
        <v>416</v>
      </c>
      <c r="G43" s="6" t="s">
        <v>587</v>
      </c>
      <c r="H43" s="6">
        <v>1</v>
      </c>
      <c r="I43" s="6" t="s">
        <v>588</v>
      </c>
      <c r="J43" s="6" t="s">
        <v>589</v>
      </c>
      <c r="K43" s="6" t="s">
        <v>428</v>
      </c>
      <c r="L43" s="6" t="s">
        <v>490</v>
      </c>
      <c r="M43" s="6" t="s">
        <v>590</v>
      </c>
    </row>
    <row r="44" customFormat="1" ht="21.35" customHeight="1" spans="1:13">
      <c r="A44" s="6"/>
      <c r="B44" s="6"/>
      <c r="C44" s="7"/>
      <c r="D44" s="6"/>
      <c r="E44" s="16"/>
      <c r="F44" s="16" t="s">
        <v>424</v>
      </c>
      <c r="G44" s="6" t="s">
        <v>591</v>
      </c>
      <c r="H44" s="6">
        <v>1</v>
      </c>
      <c r="I44" s="6" t="s">
        <v>592</v>
      </c>
      <c r="J44" s="6" t="s">
        <v>593</v>
      </c>
      <c r="K44" s="6" t="s">
        <v>428</v>
      </c>
      <c r="L44" s="6" t="s">
        <v>429</v>
      </c>
      <c r="M44" s="6" t="s">
        <v>594</v>
      </c>
    </row>
    <row r="45" customFormat="1" ht="21.35" customHeight="1" spans="1:13">
      <c r="A45" s="6"/>
      <c r="B45" s="6"/>
      <c r="C45" s="7"/>
      <c r="D45" s="6"/>
      <c r="E45" s="16"/>
      <c r="F45" s="16" t="s">
        <v>431</v>
      </c>
      <c r="G45" s="6" t="s">
        <v>595</v>
      </c>
      <c r="H45" s="6">
        <v>1</v>
      </c>
      <c r="I45" s="6" t="s">
        <v>596</v>
      </c>
      <c r="J45" s="6" t="s">
        <v>597</v>
      </c>
      <c r="K45" s="6" t="s">
        <v>428</v>
      </c>
      <c r="L45" s="6" t="s">
        <v>435</v>
      </c>
      <c r="M45" s="6" t="s">
        <v>598</v>
      </c>
    </row>
    <row r="46" customFormat="1" ht="21.35" customHeight="1" spans="1:13">
      <c r="A46" s="6"/>
      <c r="B46" s="6"/>
      <c r="C46" s="7"/>
      <c r="D46" s="6"/>
      <c r="E46" s="16" t="s">
        <v>437</v>
      </c>
      <c r="F46" s="16" t="s">
        <v>438</v>
      </c>
      <c r="G46" s="6" t="s">
        <v>599</v>
      </c>
      <c r="H46" s="6" t="s">
        <v>440</v>
      </c>
      <c r="I46" s="6" t="s">
        <v>600</v>
      </c>
      <c r="J46" s="6" t="s">
        <v>503</v>
      </c>
      <c r="K46" s="6" t="s">
        <v>428</v>
      </c>
      <c r="L46" s="6" t="s">
        <v>443</v>
      </c>
      <c r="M46" s="6" t="s">
        <v>601</v>
      </c>
    </row>
    <row r="47" customFormat="1" ht="21.35" customHeight="1" spans="1:13">
      <c r="A47" s="6"/>
      <c r="B47" s="6"/>
      <c r="C47" s="7"/>
      <c r="D47" s="6"/>
      <c r="E47" s="16"/>
      <c r="F47" s="16" t="s">
        <v>445</v>
      </c>
      <c r="G47" s="6" t="s">
        <v>602</v>
      </c>
      <c r="H47" s="6">
        <v>1</v>
      </c>
      <c r="I47" s="6" t="s">
        <v>603</v>
      </c>
      <c r="J47" s="6" t="s">
        <v>604</v>
      </c>
      <c r="K47" s="6" t="s">
        <v>428</v>
      </c>
      <c r="L47" s="6" t="s">
        <v>449</v>
      </c>
      <c r="M47" s="6" t="s">
        <v>605</v>
      </c>
    </row>
    <row r="48" customFormat="1" ht="21.35" customHeight="1" spans="1:13">
      <c r="A48" s="6"/>
      <c r="B48" s="6"/>
      <c r="C48" s="7"/>
      <c r="D48" s="6"/>
      <c r="E48" s="16"/>
      <c r="F48" s="16" t="s">
        <v>451</v>
      </c>
      <c r="G48" s="6" t="s">
        <v>409</v>
      </c>
      <c r="H48" s="6" t="s">
        <v>606</v>
      </c>
      <c r="I48" s="6" t="s">
        <v>607</v>
      </c>
      <c r="J48" s="6" t="s">
        <v>562</v>
      </c>
      <c r="K48" s="6" t="s">
        <v>409</v>
      </c>
      <c r="L48" s="6" t="s">
        <v>563</v>
      </c>
      <c r="M48" s="6"/>
    </row>
    <row r="49" customFormat="1" ht="21.35" customHeight="1" spans="1:13">
      <c r="A49" s="6"/>
      <c r="B49" s="6"/>
      <c r="C49" s="7"/>
      <c r="D49" s="6"/>
      <c r="E49" s="16"/>
      <c r="F49" s="16" t="s">
        <v>454</v>
      </c>
      <c r="G49" s="6" t="s">
        <v>608</v>
      </c>
      <c r="H49" s="6" t="s">
        <v>609</v>
      </c>
      <c r="I49" s="6" t="s">
        <v>610</v>
      </c>
      <c r="J49" s="6" t="s">
        <v>611</v>
      </c>
      <c r="K49" s="6" t="s">
        <v>168</v>
      </c>
      <c r="L49" s="6" t="s">
        <v>459</v>
      </c>
      <c r="M49" s="6" t="s">
        <v>612</v>
      </c>
    </row>
    <row r="50" customFormat="1" ht="21.35" customHeight="1" spans="1:13">
      <c r="A50" s="6"/>
      <c r="B50" s="6"/>
      <c r="C50" s="7"/>
      <c r="D50" s="6"/>
      <c r="E50" s="16" t="s">
        <v>461</v>
      </c>
      <c r="F50" s="16" t="s">
        <v>462</v>
      </c>
      <c r="G50" s="6" t="s">
        <v>613</v>
      </c>
      <c r="H50" s="6" t="s">
        <v>464</v>
      </c>
      <c r="I50" s="6" t="s">
        <v>614</v>
      </c>
      <c r="J50" s="6" t="s">
        <v>522</v>
      </c>
      <c r="K50" s="6" t="s">
        <v>428</v>
      </c>
      <c r="L50" s="6" t="s">
        <v>467</v>
      </c>
      <c r="M50" s="6" t="s">
        <v>615</v>
      </c>
    </row>
    <row r="51" customFormat="1" ht="21.35" customHeight="1" spans="1:13">
      <c r="A51" s="6">
        <v>210001</v>
      </c>
      <c r="B51" s="6" t="s">
        <v>616</v>
      </c>
      <c r="C51" s="7">
        <v>206.4</v>
      </c>
      <c r="D51" s="6" t="s">
        <v>617</v>
      </c>
      <c r="E51" s="16" t="s">
        <v>392</v>
      </c>
      <c r="F51" s="16" t="s">
        <v>393</v>
      </c>
      <c r="G51" s="6" t="s">
        <v>618</v>
      </c>
      <c r="H51" s="6" t="s">
        <v>472</v>
      </c>
      <c r="I51" s="6" t="s">
        <v>619</v>
      </c>
      <c r="J51" s="6" t="s">
        <v>528</v>
      </c>
      <c r="K51" s="6" t="s">
        <v>428</v>
      </c>
      <c r="L51" s="6" t="s">
        <v>475</v>
      </c>
      <c r="M51" s="6" t="s">
        <v>620</v>
      </c>
    </row>
    <row r="52" customFormat="1" ht="21.35" customHeight="1" spans="1:13">
      <c r="A52" s="6"/>
      <c r="B52" s="6"/>
      <c r="C52" s="7"/>
      <c r="D52" s="6"/>
      <c r="E52" s="16"/>
      <c r="F52" s="16" t="s">
        <v>401</v>
      </c>
      <c r="G52" s="6" t="s">
        <v>621</v>
      </c>
      <c r="H52" s="6" t="s">
        <v>478</v>
      </c>
      <c r="I52" s="6" t="s">
        <v>622</v>
      </c>
      <c r="J52" s="6" t="s">
        <v>581</v>
      </c>
      <c r="K52" s="6" t="s">
        <v>428</v>
      </c>
      <c r="L52" s="6" t="s">
        <v>533</v>
      </c>
      <c r="M52" s="6" t="s">
        <v>623</v>
      </c>
    </row>
    <row r="53" customFormat="1" ht="21.35" customHeight="1" spans="1:13">
      <c r="A53" s="6"/>
      <c r="B53" s="6"/>
      <c r="C53" s="7"/>
      <c r="D53" s="6"/>
      <c r="E53" s="16"/>
      <c r="F53" s="16" t="s">
        <v>408</v>
      </c>
      <c r="G53" s="6" t="s">
        <v>624</v>
      </c>
      <c r="H53" s="6" t="s">
        <v>483</v>
      </c>
      <c r="I53" s="6" t="s">
        <v>625</v>
      </c>
      <c r="J53" s="6" t="s">
        <v>585</v>
      </c>
      <c r="K53" s="6" t="s">
        <v>412</v>
      </c>
      <c r="L53" s="6" t="s">
        <v>413</v>
      </c>
      <c r="M53" s="6" t="s">
        <v>626</v>
      </c>
    </row>
    <row r="54" customFormat="1" ht="21.35" customHeight="1" spans="1:13">
      <c r="A54" s="6"/>
      <c r="B54" s="6"/>
      <c r="C54" s="7"/>
      <c r="D54" s="6"/>
      <c r="E54" s="16" t="s">
        <v>415</v>
      </c>
      <c r="F54" s="16" t="s">
        <v>416</v>
      </c>
      <c r="G54" s="6" t="s">
        <v>627</v>
      </c>
      <c r="H54" s="17">
        <v>1</v>
      </c>
      <c r="I54" s="6" t="s">
        <v>628</v>
      </c>
      <c r="J54" s="6" t="s">
        <v>629</v>
      </c>
      <c r="K54" s="6" t="s">
        <v>428</v>
      </c>
      <c r="L54" s="6" t="s">
        <v>490</v>
      </c>
      <c r="M54" s="6" t="s">
        <v>630</v>
      </c>
    </row>
    <row r="55" customFormat="1" ht="21.35" customHeight="1" spans="1:13">
      <c r="A55" s="6"/>
      <c r="B55" s="6"/>
      <c r="C55" s="7"/>
      <c r="D55" s="6"/>
      <c r="E55" s="16"/>
      <c r="F55" s="16" t="s">
        <v>424</v>
      </c>
      <c r="G55" s="6" t="s">
        <v>631</v>
      </c>
      <c r="H55" s="17">
        <v>1</v>
      </c>
      <c r="I55" s="6" t="s">
        <v>632</v>
      </c>
      <c r="J55" s="6" t="s">
        <v>427</v>
      </c>
      <c r="K55" s="6" t="s">
        <v>428</v>
      </c>
      <c r="L55" s="6" t="s">
        <v>429</v>
      </c>
      <c r="M55" s="6" t="s">
        <v>633</v>
      </c>
    </row>
    <row r="56" customFormat="1" ht="21.35" customHeight="1" spans="1:13">
      <c r="A56" s="6"/>
      <c r="B56" s="6"/>
      <c r="C56" s="7"/>
      <c r="D56" s="6"/>
      <c r="E56" s="16"/>
      <c r="F56" s="16" t="s">
        <v>431</v>
      </c>
      <c r="G56" s="6" t="s">
        <v>634</v>
      </c>
      <c r="H56" s="17">
        <v>1</v>
      </c>
      <c r="I56" s="6" t="s">
        <v>635</v>
      </c>
      <c r="J56" s="6" t="s">
        <v>636</v>
      </c>
      <c r="K56" s="6" t="s">
        <v>428</v>
      </c>
      <c r="L56" s="6" t="s">
        <v>435</v>
      </c>
      <c r="M56" s="6" t="s">
        <v>637</v>
      </c>
    </row>
    <row r="57" customFormat="1" ht="21.35" customHeight="1" spans="1:13">
      <c r="A57" s="6"/>
      <c r="B57" s="6"/>
      <c r="C57" s="7"/>
      <c r="D57" s="6"/>
      <c r="E57" s="16" t="s">
        <v>437</v>
      </c>
      <c r="F57" s="16" t="s">
        <v>438</v>
      </c>
      <c r="G57" s="6" t="s">
        <v>638</v>
      </c>
      <c r="H57" s="6" t="s">
        <v>440</v>
      </c>
      <c r="I57" s="6" t="s">
        <v>639</v>
      </c>
      <c r="J57" s="6" t="s">
        <v>503</v>
      </c>
      <c r="K57" s="6" t="s">
        <v>428</v>
      </c>
      <c r="L57" s="6" t="s">
        <v>443</v>
      </c>
      <c r="M57" s="6" t="s">
        <v>601</v>
      </c>
    </row>
    <row r="58" customFormat="1" ht="21.35" customHeight="1" spans="1:13">
      <c r="A58" s="6"/>
      <c r="B58" s="6"/>
      <c r="C58" s="7"/>
      <c r="D58" s="6"/>
      <c r="E58" s="16"/>
      <c r="F58" s="16" t="s">
        <v>445</v>
      </c>
      <c r="G58" s="6" t="s">
        <v>640</v>
      </c>
      <c r="H58" s="6" t="s">
        <v>464</v>
      </c>
      <c r="I58" s="6" t="s">
        <v>641</v>
      </c>
      <c r="J58" s="6" t="s">
        <v>642</v>
      </c>
      <c r="K58" s="6" t="s">
        <v>428</v>
      </c>
      <c r="L58" s="6" t="s">
        <v>449</v>
      </c>
      <c r="M58" s="6" t="s">
        <v>643</v>
      </c>
    </row>
    <row r="59" customFormat="1" ht="21.35" customHeight="1" spans="1:13">
      <c r="A59" s="6"/>
      <c r="B59" s="6"/>
      <c r="C59" s="7"/>
      <c r="D59" s="6"/>
      <c r="E59" s="16"/>
      <c r="F59" s="16" t="s">
        <v>451</v>
      </c>
      <c r="G59" s="6" t="s">
        <v>409</v>
      </c>
      <c r="H59" s="6" t="s">
        <v>606</v>
      </c>
      <c r="I59" s="6" t="s">
        <v>607</v>
      </c>
      <c r="J59" s="6" t="s">
        <v>562</v>
      </c>
      <c r="K59" s="6" t="s">
        <v>409</v>
      </c>
      <c r="L59" s="6" t="s">
        <v>563</v>
      </c>
      <c r="M59" s="6"/>
    </row>
    <row r="60" customFormat="1" ht="21.35" customHeight="1" spans="1:13">
      <c r="A60" s="6"/>
      <c r="B60" s="6"/>
      <c r="C60" s="7"/>
      <c r="D60" s="6"/>
      <c r="E60" s="16"/>
      <c r="F60" s="16" t="s">
        <v>454</v>
      </c>
      <c r="G60" s="6" t="s">
        <v>644</v>
      </c>
      <c r="H60" s="6" t="s">
        <v>516</v>
      </c>
      <c r="I60" s="6" t="s">
        <v>645</v>
      </c>
      <c r="J60" s="6" t="s">
        <v>646</v>
      </c>
      <c r="K60" s="6" t="s">
        <v>168</v>
      </c>
      <c r="L60" s="6" t="s">
        <v>459</v>
      </c>
      <c r="M60" s="6" t="s">
        <v>647</v>
      </c>
    </row>
    <row r="61" customFormat="1" ht="21.35" customHeight="1" spans="1:13">
      <c r="A61" s="6"/>
      <c r="B61" s="6"/>
      <c r="C61" s="7"/>
      <c r="D61" s="6"/>
      <c r="E61" s="16" t="s">
        <v>461</v>
      </c>
      <c r="F61" s="16" t="s">
        <v>462</v>
      </c>
      <c r="G61" s="6" t="s">
        <v>648</v>
      </c>
      <c r="H61" s="6" t="s">
        <v>464</v>
      </c>
      <c r="I61" s="6" t="s">
        <v>649</v>
      </c>
      <c r="J61" s="6" t="s">
        <v>522</v>
      </c>
      <c r="K61" s="6" t="s">
        <v>428</v>
      </c>
      <c r="L61" s="6" t="s">
        <v>467</v>
      </c>
      <c r="M61" s="6" t="s">
        <v>650</v>
      </c>
    </row>
    <row r="62" customFormat="1" ht="21.35" customHeight="1" spans="1:13">
      <c r="A62" s="6">
        <v>210001</v>
      </c>
      <c r="B62" s="6" t="s">
        <v>651</v>
      </c>
      <c r="C62" s="7">
        <v>558.82</v>
      </c>
      <c r="D62" s="6" t="s">
        <v>652</v>
      </c>
      <c r="E62" s="16" t="s">
        <v>392</v>
      </c>
      <c r="F62" s="16" t="s">
        <v>393</v>
      </c>
      <c r="G62" s="6" t="s">
        <v>618</v>
      </c>
      <c r="H62" s="6" t="s">
        <v>472</v>
      </c>
      <c r="I62" s="6" t="s">
        <v>653</v>
      </c>
      <c r="J62" s="6" t="s">
        <v>528</v>
      </c>
      <c r="K62" s="6" t="s">
        <v>428</v>
      </c>
      <c r="L62" s="6" t="s">
        <v>475</v>
      </c>
      <c r="M62" s="6" t="s">
        <v>654</v>
      </c>
    </row>
    <row r="63" customFormat="1" ht="21.35" customHeight="1" spans="1:13">
      <c r="A63" s="6"/>
      <c r="B63" s="6"/>
      <c r="C63" s="7"/>
      <c r="D63" s="6"/>
      <c r="E63" s="16"/>
      <c r="F63" s="16" t="s">
        <v>401</v>
      </c>
      <c r="G63" s="6" t="s">
        <v>655</v>
      </c>
      <c r="H63" s="6" t="s">
        <v>478</v>
      </c>
      <c r="I63" s="6" t="s">
        <v>656</v>
      </c>
      <c r="J63" s="6" t="s">
        <v>581</v>
      </c>
      <c r="K63" s="6" t="s">
        <v>428</v>
      </c>
      <c r="L63" s="6" t="s">
        <v>533</v>
      </c>
      <c r="M63" s="6" t="s">
        <v>657</v>
      </c>
    </row>
    <row r="64" customFormat="1" ht="21.35" customHeight="1" spans="1:13">
      <c r="A64" s="6"/>
      <c r="B64" s="6"/>
      <c r="C64" s="7"/>
      <c r="D64" s="6"/>
      <c r="E64" s="16"/>
      <c r="F64" s="16" t="s">
        <v>408</v>
      </c>
      <c r="G64" s="6" t="s">
        <v>658</v>
      </c>
      <c r="H64" s="6" t="s">
        <v>483</v>
      </c>
      <c r="I64" s="6" t="s">
        <v>659</v>
      </c>
      <c r="J64" s="6" t="s">
        <v>585</v>
      </c>
      <c r="K64" s="6" t="s">
        <v>412</v>
      </c>
      <c r="L64" s="6" t="s">
        <v>413</v>
      </c>
      <c r="M64" s="6" t="s">
        <v>660</v>
      </c>
    </row>
    <row r="65" customFormat="1" ht="21.35" customHeight="1" spans="1:13">
      <c r="A65" s="6"/>
      <c r="B65" s="6"/>
      <c r="C65" s="7"/>
      <c r="D65" s="6"/>
      <c r="E65" s="16" t="s">
        <v>415</v>
      </c>
      <c r="F65" s="16" t="s">
        <v>416</v>
      </c>
      <c r="G65" s="6" t="s">
        <v>661</v>
      </c>
      <c r="H65" s="6">
        <v>1</v>
      </c>
      <c r="I65" s="6" t="s">
        <v>662</v>
      </c>
      <c r="J65" s="6" t="s">
        <v>663</v>
      </c>
      <c r="K65" s="6" t="s">
        <v>428</v>
      </c>
      <c r="L65" s="6" t="s">
        <v>490</v>
      </c>
      <c r="M65" s="6" t="s">
        <v>664</v>
      </c>
    </row>
    <row r="66" customFormat="1" ht="21.35" customHeight="1" spans="1:13">
      <c r="A66" s="6"/>
      <c r="B66" s="6"/>
      <c r="C66" s="7"/>
      <c r="D66" s="6"/>
      <c r="E66" s="16"/>
      <c r="F66" s="16" t="s">
        <v>424</v>
      </c>
      <c r="G66" s="6" t="s">
        <v>665</v>
      </c>
      <c r="H66" s="6">
        <v>1</v>
      </c>
      <c r="I66" s="6" t="s">
        <v>666</v>
      </c>
      <c r="J66" s="6" t="s">
        <v>427</v>
      </c>
      <c r="K66" s="6" t="s">
        <v>428</v>
      </c>
      <c r="L66" s="6" t="s">
        <v>429</v>
      </c>
      <c r="M66" s="6" t="s">
        <v>667</v>
      </c>
    </row>
    <row r="67" customFormat="1" ht="21.35" customHeight="1" spans="1:13">
      <c r="A67" s="6"/>
      <c r="B67" s="6"/>
      <c r="C67" s="7"/>
      <c r="D67" s="6"/>
      <c r="E67" s="16"/>
      <c r="F67" s="16" t="s">
        <v>431</v>
      </c>
      <c r="G67" s="6" t="s">
        <v>634</v>
      </c>
      <c r="H67" s="6">
        <v>1</v>
      </c>
      <c r="I67" s="6" t="s">
        <v>668</v>
      </c>
      <c r="J67" s="6" t="s">
        <v>636</v>
      </c>
      <c r="K67" s="6" t="s">
        <v>428</v>
      </c>
      <c r="L67" s="6" t="s">
        <v>435</v>
      </c>
      <c r="M67" s="6" t="s">
        <v>669</v>
      </c>
    </row>
    <row r="68" customFormat="1" ht="21.35" customHeight="1" spans="1:13">
      <c r="A68" s="6"/>
      <c r="B68" s="6"/>
      <c r="C68" s="7"/>
      <c r="D68" s="6"/>
      <c r="E68" s="16" t="s">
        <v>437</v>
      </c>
      <c r="F68" s="16" t="s">
        <v>438</v>
      </c>
      <c r="G68" s="6" t="s">
        <v>638</v>
      </c>
      <c r="H68" s="6" t="s">
        <v>440</v>
      </c>
      <c r="I68" s="6" t="s">
        <v>670</v>
      </c>
      <c r="J68" s="6" t="s">
        <v>503</v>
      </c>
      <c r="K68" s="6" t="s">
        <v>428</v>
      </c>
      <c r="L68" s="6" t="s">
        <v>443</v>
      </c>
      <c r="M68" s="6" t="s">
        <v>671</v>
      </c>
    </row>
    <row r="69" customFormat="1" ht="21.35" customHeight="1" spans="1:13">
      <c r="A69" s="6"/>
      <c r="B69" s="6"/>
      <c r="C69" s="7"/>
      <c r="D69" s="6"/>
      <c r="E69" s="16"/>
      <c r="F69" s="16" t="s">
        <v>445</v>
      </c>
      <c r="G69" s="6" t="s">
        <v>672</v>
      </c>
      <c r="H69" s="6" t="s">
        <v>464</v>
      </c>
      <c r="I69" s="6" t="s">
        <v>673</v>
      </c>
      <c r="J69" s="6" t="s">
        <v>674</v>
      </c>
      <c r="K69" s="6" t="s">
        <v>428</v>
      </c>
      <c r="L69" s="6" t="s">
        <v>449</v>
      </c>
      <c r="M69" s="6" t="s">
        <v>675</v>
      </c>
    </row>
    <row r="70" customFormat="1" ht="21.35" customHeight="1" spans="1:13">
      <c r="A70" s="6"/>
      <c r="B70" s="6"/>
      <c r="C70" s="7"/>
      <c r="D70" s="6"/>
      <c r="E70" s="16"/>
      <c r="F70" s="16" t="s">
        <v>451</v>
      </c>
      <c r="G70" s="6" t="s">
        <v>409</v>
      </c>
      <c r="H70" s="6" t="s">
        <v>606</v>
      </c>
      <c r="I70" s="6" t="s">
        <v>676</v>
      </c>
      <c r="J70" s="6" t="s">
        <v>562</v>
      </c>
      <c r="K70" s="6" t="s">
        <v>677</v>
      </c>
      <c r="L70" s="6" t="s">
        <v>563</v>
      </c>
      <c r="M70" s="6" t="s">
        <v>678</v>
      </c>
    </row>
    <row r="71" customFormat="1" ht="21.35" customHeight="1" spans="1:13">
      <c r="A71" s="6"/>
      <c r="B71" s="6"/>
      <c r="C71" s="7"/>
      <c r="D71" s="6"/>
      <c r="E71" s="16"/>
      <c r="F71" s="16" t="s">
        <v>454</v>
      </c>
      <c r="G71" s="6" t="s">
        <v>679</v>
      </c>
      <c r="H71" s="6" t="s">
        <v>516</v>
      </c>
      <c r="I71" s="6" t="s">
        <v>680</v>
      </c>
      <c r="J71" s="6" t="s">
        <v>681</v>
      </c>
      <c r="K71" s="6" t="s">
        <v>168</v>
      </c>
      <c r="L71" s="6" t="s">
        <v>459</v>
      </c>
      <c r="M71" s="6" t="s">
        <v>682</v>
      </c>
    </row>
    <row r="72" customFormat="1" ht="21.35" customHeight="1" spans="1:13">
      <c r="A72" s="6"/>
      <c r="B72" s="6"/>
      <c r="C72" s="7"/>
      <c r="D72" s="6"/>
      <c r="E72" s="16" t="s">
        <v>461</v>
      </c>
      <c r="F72" s="16" t="s">
        <v>462</v>
      </c>
      <c r="G72" s="6" t="s">
        <v>683</v>
      </c>
      <c r="H72" s="6" t="s">
        <v>464</v>
      </c>
      <c r="I72" s="6" t="s">
        <v>684</v>
      </c>
      <c r="J72" s="6" t="s">
        <v>522</v>
      </c>
      <c r="K72" s="6" t="s">
        <v>428</v>
      </c>
      <c r="L72" s="6" t="s">
        <v>467</v>
      </c>
      <c r="M72" s="6" t="s">
        <v>685</v>
      </c>
    </row>
    <row r="73" ht="14.3" customHeight="1" spans="1:13">
      <c r="A73" s="9" t="s">
        <v>233</v>
      </c>
      <c r="B73" s="9"/>
      <c r="C73" s="9"/>
      <c r="D73" s="9"/>
    </row>
  </sheetData>
  <mergeCells count="51">
    <mergeCell ref="C2:M2"/>
    <mergeCell ref="A3:K3"/>
    <mergeCell ref="L3:M3"/>
    <mergeCell ref="E4:M4"/>
    <mergeCell ref="A73:D73"/>
    <mergeCell ref="A4:A5"/>
    <mergeCell ref="A7:A17"/>
    <mergeCell ref="A18:A28"/>
    <mergeCell ref="A29:A39"/>
    <mergeCell ref="A40:A50"/>
    <mergeCell ref="A51:A61"/>
    <mergeCell ref="A62:A72"/>
    <mergeCell ref="B4:B5"/>
    <mergeCell ref="B7:B17"/>
    <mergeCell ref="B18:B28"/>
    <mergeCell ref="B29:B39"/>
    <mergeCell ref="B40:B50"/>
    <mergeCell ref="B51:B61"/>
    <mergeCell ref="B62:B72"/>
    <mergeCell ref="C4:C5"/>
    <mergeCell ref="C7:C17"/>
    <mergeCell ref="C18:C28"/>
    <mergeCell ref="C29:C39"/>
    <mergeCell ref="C40:C50"/>
    <mergeCell ref="C51:C61"/>
    <mergeCell ref="C62:C72"/>
    <mergeCell ref="D4:D5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rintOptions horizontalCentered="1"/>
  <pageMargins left="0.0784722222222222" right="0.0784722222222222" top="0.0784722222222222" bottom="0.0784722222222222" header="0" footer="0"/>
  <pageSetup paperSize="9" scale="94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zoomScale="110" zoomScaleNormal="110" workbookViewId="0">
      <pane ySplit="7" topLeftCell="A8" activePane="bottomLeft" state="frozen"/>
      <selection/>
      <selection pane="bottomLeft" activeCell="I8" sqref="I8:I18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1481481481481" customWidth="1"/>
    <col min="7" max="7" width="8.13888888888889" customWidth="1"/>
    <col min="8" max="9" width="7.60185185185185" customWidth="1"/>
    <col min="10" max="10" width="20.212962962963" customWidth="1"/>
    <col min="11" max="11" width="7.05555555555556" customWidth="1"/>
    <col min="12" max="12" width="7.87962962962963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96296296296" customWidth="1"/>
  </cols>
  <sheetData>
    <row r="1" ht="14.3" customHeight="1" spans="1:19">
      <c r="A1" s="1"/>
      <c r="S1" s="1" t="s">
        <v>686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5.8" customHeight="1" spans="1:19">
      <c r="A5" s="5" t="s">
        <v>340</v>
      </c>
      <c r="B5" s="5" t="s">
        <v>341</v>
      </c>
      <c r="C5" s="5" t="s">
        <v>687</v>
      </c>
      <c r="D5" s="5"/>
      <c r="E5" s="5"/>
      <c r="F5" s="5"/>
      <c r="G5" s="5"/>
      <c r="H5" s="5"/>
      <c r="I5" s="5"/>
      <c r="J5" s="5" t="s">
        <v>688</v>
      </c>
      <c r="K5" s="5" t="s">
        <v>689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378</v>
      </c>
      <c r="D6" s="5" t="s">
        <v>690</v>
      </c>
      <c r="E6" s="5"/>
      <c r="F6" s="5"/>
      <c r="G6" s="5"/>
      <c r="H6" s="5" t="s">
        <v>691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139</v>
      </c>
      <c r="E7" s="5" t="s">
        <v>692</v>
      </c>
      <c r="F7" s="5" t="s">
        <v>143</v>
      </c>
      <c r="G7" s="5" t="s">
        <v>693</v>
      </c>
      <c r="H7" s="5" t="s">
        <v>161</v>
      </c>
      <c r="I7" s="5" t="s">
        <v>162</v>
      </c>
      <c r="J7" s="5"/>
      <c r="K7" s="5" t="s">
        <v>381</v>
      </c>
      <c r="L7" s="5" t="s">
        <v>382</v>
      </c>
      <c r="M7" s="5" t="s">
        <v>383</v>
      </c>
      <c r="N7" s="5" t="s">
        <v>388</v>
      </c>
      <c r="O7" s="5" t="s">
        <v>384</v>
      </c>
      <c r="P7" s="5" t="s">
        <v>694</v>
      </c>
      <c r="Q7" s="5" t="s">
        <v>695</v>
      </c>
      <c r="R7" s="5" t="s">
        <v>696</v>
      </c>
      <c r="S7" s="5" t="s">
        <v>389</v>
      </c>
    </row>
    <row r="8" ht="31" customHeight="1" spans="1:19">
      <c r="A8" s="6" t="s">
        <v>2</v>
      </c>
      <c r="B8" s="6" t="s">
        <v>4</v>
      </c>
      <c r="C8" s="7">
        <v>1515.26</v>
      </c>
      <c r="D8" s="7">
        <v>1515.26</v>
      </c>
      <c r="E8" s="7"/>
      <c r="F8" s="7"/>
      <c r="G8" s="7"/>
      <c r="H8" s="7">
        <v>325.08</v>
      </c>
      <c r="I8" s="7">
        <v>1190.18</v>
      </c>
      <c r="J8" s="6" t="s">
        <v>697</v>
      </c>
      <c r="K8" s="6" t="s">
        <v>392</v>
      </c>
      <c r="L8" s="6" t="s">
        <v>393</v>
      </c>
      <c r="M8" s="6" t="s">
        <v>698</v>
      </c>
      <c r="N8" s="6" t="s">
        <v>699</v>
      </c>
      <c r="O8" s="6" t="s">
        <v>700</v>
      </c>
      <c r="P8" s="6" t="s">
        <v>398</v>
      </c>
      <c r="Q8" s="6" t="s">
        <v>701</v>
      </c>
      <c r="R8" s="6" t="s">
        <v>702</v>
      </c>
      <c r="S8" s="6"/>
    </row>
    <row r="9" ht="31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401</v>
      </c>
      <c r="M9" s="6" t="s">
        <v>703</v>
      </c>
      <c r="N9" s="6" t="s">
        <v>699</v>
      </c>
      <c r="O9" s="6" t="s">
        <v>704</v>
      </c>
      <c r="P9" s="6" t="s">
        <v>428</v>
      </c>
      <c r="Q9" s="6" t="s">
        <v>705</v>
      </c>
      <c r="R9" s="6" t="s">
        <v>706</v>
      </c>
      <c r="S9" s="6"/>
    </row>
    <row r="10" ht="31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408</v>
      </c>
      <c r="M10" s="6" t="s">
        <v>707</v>
      </c>
      <c r="N10" s="6" t="s">
        <v>699</v>
      </c>
      <c r="O10" s="6" t="s">
        <v>708</v>
      </c>
      <c r="P10" s="6" t="s">
        <v>412</v>
      </c>
      <c r="Q10" s="6" t="s">
        <v>709</v>
      </c>
      <c r="R10" s="6" t="s">
        <v>710</v>
      </c>
      <c r="S10" s="6"/>
    </row>
    <row r="11" ht="31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415</v>
      </c>
      <c r="L11" s="8" t="s">
        <v>416</v>
      </c>
      <c r="M11" s="6" t="s">
        <v>711</v>
      </c>
      <c r="N11" s="6" t="s">
        <v>712</v>
      </c>
      <c r="O11" s="6" t="s">
        <v>713</v>
      </c>
      <c r="P11" s="6" t="s">
        <v>168</v>
      </c>
      <c r="Q11" s="6" t="s">
        <v>714</v>
      </c>
      <c r="R11" s="6" t="s">
        <v>715</v>
      </c>
      <c r="S11" s="6"/>
    </row>
    <row r="12" ht="31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424</v>
      </c>
      <c r="M12" s="6" t="s">
        <v>716</v>
      </c>
      <c r="N12" s="6" t="s">
        <v>712</v>
      </c>
      <c r="O12" s="6" t="s">
        <v>717</v>
      </c>
      <c r="P12" s="6" t="s">
        <v>428</v>
      </c>
      <c r="Q12" s="6" t="s">
        <v>718</v>
      </c>
      <c r="R12" s="6" t="s">
        <v>719</v>
      </c>
      <c r="S12" s="6"/>
    </row>
    <row r="13" ht="31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431</v>
      </c>
      <c r="M13" s="6" t="s">
        <v>720</v>
      </c>
      <c r="N13" s="6" t="s">
        <v>712</v>
      </c>
      <c r="O13" s="6" t="s">
        <v>721</v>
      </c>
      <c r="P13" s="6" t="s">
        <v>428</v>
      </c>
      <c r="Q13" s="6" t="s">
        <v>722</v>
      </c>
      <c r="R13" s="6" t="s">
        <v>723</v>
      </c>
      <c r="S13" s="6"/>
    </row>
    <row r="14" ht="31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 t="s">
        <v>437</v>
      </c>
      <c r="L14" s="8" t="s">
        <v>438</v>
      </c>
      <c r="M14" s="6" t="s">
        <v>724</v>
      </c>
      <c r="N14" s="6" t="s">
        <v>443</v>
      </c>
      <c r="O14" s="6" t="s">
        <v>725</v>
      </c>
      <c r="P14" s="6" t="s">
        <v>412</v>
      </c>
      <c r="Q14" s="6" t="s">
        <v>726</v>
      </c>
      <c r="R14" s="6" t="s">
        <v>727</v>
      </c>
      <c r="S14" s="6"/>
    </row>
    <row r="15" ht="31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445</v>
      </c>
      <c r="M15" s="6" t="s">
        <v>728</v>
      </c>
      <c r="N15" s="6" t="s">
        <v>443</v>
      </c>
      <c r="O15" s="6" t="s">
        <v>729</v>
      </c>
      <c r="P15" s="6" t="s">
        <v>730</v>
      </c>
      <c r="Q15" s="6" t="s">
        <v>731</v>
      </c>
      <c r="R15" s="6" t="s">
        <v>732</v>
      </c>
      <c r="S15" s="6"/>
    </row>
    <row r="16" ht="31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451</v>
      </c>
      <c r="M16" s="6" t="s">
        <v>733</v>
      </c>
      <c r="N16" s="6" t="s">
        <v>443</v>
      </c>
      <c r="O16" s="6" t="s">
        <v>734</v>
      </c>
      <c r="P16" s="6" t="s">
        <v>735</v>
      </c>
      <c r="Q16" s="6" t="s">
        <v>736</v>
      </c>
      <c r="R16" s="6" t="s">
        <v>737</v>
      </c>
      <c r="S16" s="6"/>
    </row>
    <row r="17" ht="31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454</v>
      </c>
      <c r="M17" s="6" t="s">
        <v>738</v>
      </c>
      <c r="N17" s="6" t="s">
        <v>443</v>
      </c>
      <c r="O17" s="6" t="s">
        <v>739</v>
      </c>
      <c r="P17" s="6" t="s">
        <v>168</v>
      </c>
      <c r="Q17" s="6" t="s">
        <v>740</v>
      </c>
      <c r="R17" s="6" t="s">
        <v>741</v>
      </c>
      <c r="S17" s="6"/>
    </row>
    <row r="18" ht="31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 t="s">
        <v>461</v>
      </c>
      <c r="L18" s="8" t="s">
        <v>462</v>
      </c>
      <c r="M18" s="6" t="s">
        <v>742</v>
      </c>
      <c r="N18" s="6" t="s">
        <v>712</v>
      </c>
      <c r="O18" s="6" t="s">
        <v>743</v>
      </c>
      <c r="P18" s="6" t="s">
        <v>428</v>
      </c>
      <c r="Q18" s="6" t="s">
        <v>744</v>
      </c>
      <c r="R18" s="6" t="s">
        <v>745</v>
      </c>
      <c r="S18" s="6"/>
    </row>
    <row r="19" ht="14.3" customHeight="1" spans="1:19">
      <c r="A19" s="9" t="s">
        <v>233</v>
      </c>
      <c r="B19" s="9"/>
      <c r="C19" s="9"/>
      <c r="D19" s="9"/>
      <c r="E19" s="9"/>
      <c r="F19" s="9"/>
      <c r="G19" s="9"/>
      <c r="H19" s="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0" zoomScaleNormal="110" topLeftCell="A16" workbookViewId="0">
      <selection activeCell="F11" sqref="F11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</cols>
  <sheetData>
    <row r="1" ht="11.3" customHeight="1" spans="1:8">
      <c r="A1" s="1"/>
      <c r="H1" s="10" t="s">
        <v>30</v>
      </c>
    </row>
    <row r="2" ht="21.1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5.0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5.65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19.55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4.2" customHeight="1" spans="1:8">
      <c r="A6" s="15" t="s">
        <v>40</v>
      </c>
      <c r="B6" s="7">
        <v>1515.26</v>
      </c>
      <c r="C6" s="6" t="s">
        <v>41</v>
      </c>
      <c r="D6" s="23"/>
      <c r="E6" s="15" t="s">
        <v>42</v>
      </c>
      <c r="F6" s="14">
        <f>265.93+59.15</f>
        <v>325.08</v>
      </c>
      <c r="G6" s="6" t="s">
        <v>43</v>
      </c>
      <c r="H6" s="7"/>
    </row>
    <row r="7" ht="14.2" customHeight="1" spans="1:8">
      <c r="A7" s="6" t="s">
        <v>44</v>
      </c>
      <c r="B7" s="7">
        <v>1515.26</v>
      </c>
      <c r="C7" s="6" t="s">
        <v>45</v>
      </c>
      <c r="D7" s="23"/>
      <c r="E7" s="6" t="s">
        <v>46</v>
      </c>
      <c r="F7" s="7">
        <f>240.43+12.09</f>
        <v>252.52</v>
      </c>
      <c r="G7" s="6" t="s">
        <v>47</v>
      </c>
      <c r="H7" s="7">
        <v>12.5</v>
      </c>
    </row>
    <row r="8" ht="14.2" customHeight="1" spans="1:8">
      <c r="A8" s="15" t="s">
        <v>48</v>
      </c>
      <c r="B8" s="7"/>
      <c r="C8" s="6" t="s">
        <v>49</v>
      </c>
      <c r="D8" s="23"/>
      <c r="E8" s="6" t="s">
        <v>50</v>
      </c>
      <c r="F8" s="7">
        <f>25.5+47.06</f>
        <v>72.56</v>
      </c>
      <c r="G8" s="6" t="s">
        <v>51</v>
      </c>
      <c r="H8" s="7"/>
    </row>
    <row r="9" ht="14.2" customHeight="1" spans="1:8">
      <c r="A9" s="6" t="s">
        <v>52</v>
      </c>
      <c r="B9" s="7"/>
      <c r="C9" s="6" t="s">
        <v>53</v>
      </c>
      <c r="D9" s="23"/>
      <c r="E9" s="6" t="s">
        <v>54</v>
      </c>
      <c r="F9" s="7"/>
      <c r="G9" s="6" t="s">
        <v>55</v>
      </c>
      <c r="H9" s="7"/>
    </row>
    <row r="10" ht="14.2" customHeight="1" spans="1:8">
      <c r="A10" s="6" t="s">
        <v>56</v>
      </c>
      <c r="B10" s="7"/>
      <c r="C10" s="6" t="s">
        <v>57</v>
      </c>
      <c r="D10" s="23"/>
      <c r="E10" s="15" t="s">
        <v>58</v>
      </c>
      <c r="F10" s="14">
        <f>F11+F12+F13</f>
        <v>1190.18</v>
      </c>
      <c r="G10" s="6" t="s">
        <v>59</v>
      </c>
      <c r="H10" s="7">
        <v>1502.76</v>
      </c>
    </row>
    <row r="11" ht="14.2" customHeight="1" spans="1:8">
      <c r="A11" s="6" t="s">
        <v>60</v>
      </c>
      <c r="B11" s="7"/>
      <c r="C11" s="6" t="s">
        <v>61</v>
      </c>
      <c r="D11" s="23"/>
      <c r="E11" s="6" t="s">
        <v>62</v>
      </c>
      <c r="F11" s="7">
        <v>772.19</v>
      </c>
      <c r="G11" s="6" t="s">
        <v>63</v>
      </c>
      <c r="H11" s="7"/>
    </row>
    <row r="12" ht="14.2" customHeight="1" spans="1:8">
      <c r="A12" s="6" t="s">
        <v>64</v>
      </c>
      <c r="B12" s="7"/>
      <c r="C12" s="6" t="s">
        <v>65</v>
      </c>
      <c r="D12" s="23"/>
      <c r="E12" s="6" t="s">
        <v>66</v>
      </c>
      <c r="F12" s="7">
        <v>410.87</v>
      </c>
      <c r="G12" s="6" t="s">
        <v>67</v>
      </c>
      <c r="H12" s="7"/>
    </row>
    <row r="13" ht="14.2" customHeight="1" spans="1:8">
      <c r="A13" s="6" t="s">
        <v>68</v>
      </c>
      <c r="B13" s="7"/>
      <c r="C13" s="6" t="s">
        <v>69</v>
      </c>
      <c r="D13" s="23"/>
      <c r="E13" s="6" t="s">
        <v>70</v>
      </c>
      <c r="F13" s="7">
        <v>7.12</v>
      </c>
      <c r="G13" s="6" t="s">
        <v>71</v>
      </c>
      <c r="H13" s="7"/>
    </row>
    <row r="14" ht="14.2" customHeight="1" spans="1:8">
      <c r="A14" s="6" t="s">
        <v>72</v>
      </c>
      <c r="B14" s="7"/>
      <c r="C14" s="6" t="s">
        <v>73</v>
      </c>
      <c r="D14" s="23"/>
      <c r="E14" s="6" t="s">
        <v>74</v>
      </c>
      <c r="F14" s="7"/>
      <c r="G14" s="6" t="s">
        <v>75</v>
      </c>
      <c r="H14" s="7"/>
    </row>
    <row r="15" ht="14.2" customHeight="1" spans="1:8">
      <c r="A15" s="6" t="s">
        <v>76</v>
      </c>
      <c r="B15" s="7"/>
      <c r="C15" s="6" t="s">
        <v>77</v>
      </c>
      <c r="D15" s="23"/>
      <c r="E15" s="6" t="s">
        <v>78</v>
      </c>
      <c r="F15" s="7"/>
      <c r="G15" s="6" t="s">
        <v>79</v>
      </c>
      <c r="H15" s="7"/>
    </row>
    <row r="16" ht="14.2" customHeight="1" spans="1:8">
      <c r="A16" s="6" t="s">
        <v>80</v>
      </c>
      <c r="B16" s="7"/>
      <c r="C16" s="6" t="s">
        <v>81</v>
      </c>
      <c r="D16" s="23"/>
      <c r="E16" s="6" t="s">
        <v>82</v>
      </c>
      <c r="F16" s="7"/>
      <c r="G16" s="6" t="s">
        <v>83</v>
      </c>
      <c r="H16" s="7"/>
    </row>
    <row r="17" ht="14.2" customHeight="1" spans="1:8">
      <c r="A17" s="6" t="s">
        <v>84</v>
      </c>
      <c r="B17" s="7"/>
      <c r="C17" s="6" t="s">
        <v>85</v>
      </c>
      <c r="D17" s="23">
        <v>1515.26</v>
      </c>
      <c r="E17" s="6" t="s">
        <v>86</v>
      </c>
      <c r="F17" s="7"/>
      <c r="G17" s="6" t="s">
        <v>87</v>
      </c>
      <c r="H17" s="7"/>
    </row>
    <row r="18" ht="14.2" customHeight="1" spans="1:8">
      <c r="A18" s="6" t="s">
        <v>88</v>
      </c>
      <c r="B18" s="7"/>
      <c r="C18" s="6" t="s">
        <v>89</v>
      </c>
      <c r="D18" s="23"/>
      <c r="E18" s="6" t="s">
        <v>90</v>
      </c>
      <c r="F18" s="7"/>
      <c r="G18" s="6" t="s">
        <v>91</v>
      </c>
      <c r="H18" s="7"/>
    </row>
    <row r="19" ht="14.2" customHeight="1" spans="1:8">
      <c r="A19" s="6" t="s">
        <v>92</v>
      </c>
      <c r="B19" s="7"/>
      <c r="C19" s="6" t="s">
        <v>93</v>
      </c>
      <c r="D19" s="23"/>
      <c r="E19" s="6" t="s">
        <v>94</v>
      </c>
      <c r="F19" s="7"/>
      <c r="G19" s="6" t="s">
        <v>95</v>
      </c>
      <c r="H19" s="7"/>
    </row>
    <row r="20" ht="14.2" customHeight="1" spans="1:8">
      <c r="A20" s="15" t="s">
        <v>96</v>
      </c>
      <c r="B20" s="14"/>
      <c r="C20" s="6" t="s">
        <v>97</v>
      </c>
      <c r="D20" s="23"/>
      <c r="E20" s="6" t="s">
        <v>98</v>
      </c>
      <c r="F20" s="7"/>
      <c r="G20" s="6"/>
      <c r="H20" s="7"/>
    </row>
    <row r="21" ht="14.2" customHeight="1" spans="1:8">
      <c r="A21" s="15" t="s">
        <v>99</v>
      </c>
      <c r="B21" s="14"/>
      <c r="C21" s="6" t="s">
        <v>100</v>
      </c>
      <c r="D21" s="23"/>
      <c r="E21" s="15" t="s">
        <v>101</v>
      </c>
      <c r="F21" s="14"/>
      <c r="G21" s="6"/>
      <c r="H21" s="7"/>
    </row>
    <row r="22" ht="14.2" customHeight="1" spans="1:8">
      <c r="A22" s="15" t="s">
        <v>102</v>
      </c>
      <c r="B22" s="14"/>
      <c r="C22" s="6" t="s">
        <v>103</v>
      </c>
      <c r="D22" s="23"/>
      <c r="E22" s="6"/>
      <c r="F22" s="6"/>
      <c r="G22" s="6"/>
      <c r="H22" s="7"/>
    </row>
    <row r="23" ht="14.2" customHeight="1" spans="1:8">
      <c r="A23" s="15" t="s">
        <v>104</v>
      </c>
      <c r="B23" s="14"/>
      <c r="C23" s="6" t="s">
        <v>105</v>
      </c>
      <c r="D23" s="23"/>
      <c r="E23" s="6"/>
      <c r="F23" s="6"/>
      <c r="G23" s="6"/>
      <c r="H23" s="7"/>
    </row>
    <row r="24" ht="14.2" customHeight="1" spans="1:8">
      <c r="A24" s="15" t="s">
        <v>106</v>
      </c>
      <c r="B24" s="14"/>
      <c r="C24" s="6" t="s">
        <v>107</v>
      </c>
      <c r="D24" s="23"/>
      <c r="E24" s="6"/>
      <c r="F24" s="6"/>
      <c r="G24" s="6"/>
      <c r="H24" s="7"/>
    </row>
    <row r="25" ht="14.2" customHeight="1" spans="1:8">
      <c r="A25" s="6" t="s">
        <v>108</v>
      </c>
      <c r="B25" s="7"/>
      <c r="C25" s="6" t="s">
        <v>109</v>
      </c>
      <c r="D25" s="23"/>
      <c r="E25" s="6"/>
      <c r="F25" s="6"/>
      <c r="G25" s="6"/>
      <c r="H25" s="7"/>
    </row>
    <row r="26" ht="14.2" customHeight="1" spans="1:8">
      <c r="A26" s="6" t="s">
        <v>110</v>
      </c>
      <c r="B26" s="7"/>
      <c r="C26" s="6" t="s">
        <v>111</v>
      </c>
      <c r="D26" s="23"/>
      <c r="E26" s="6"/>
      <c r="F26" s="6"/>
      <c r="G26" s="6"/>
      <c r="H26" s="7"/>
    </row>
    <row r="27" ht="14.2" customHeight="1" spans="1:8">
      <c r="A27" s="6" t="s">
        <v>112</v>
      </c>
      <c r="B27" s="7"/>
      <c r="C27" s="6" t="s">
        <v>113</v>
      </c>
      <c r="D27" s="23"/>
      <c r="E27" s="6"/>
      <c r="F27" s="6"/>
      <c r="G27" s="6"/>
      <c r="H27" s="7"/>
    </row>
    <row r="28" ht="14.2" customHeight="1" spans="1:8">
      <c r="A28" s="15" t="s">
        <v>114</v>
      </c>
      <c r="B28" s="14"/>
      <c r="C28" s="6" t="s">
        <v>115</v>
      </c>
      <c r="D28" s="23"/>
      <c r="E28" s="6"/>
      <c r="F28" s="6"/>
      <c r="G28" s="6"/>
      <c r="H28" s="7"/>
    </row>
    <row r="29" ht="14.2" customHeight="1" spans="1:8">
      <c r="A29" s="15" t="s">
        <v>116</v>
      </c>
      <c r="B29" s="14"/>
      <c r="C29" s="6" t="s">
        <v>117</v>
      </c>
      <c r="D29" s="23"/>
      <c r="E29" s="6"/>
      <c r="F29" s="6"/>
      <c r="G29" s="6"/>
      <c r="H29" s="7"/>
    </row>
    <row r="30" ht="14.2" customHeight="1" spans="1:8">
      <c r="A30" s="15" t="s">
        <v>118</v>
      </c>
      <c r="B30" s="14"/>
      <c r="C30" s="6" t="s">
        <v>119</v>
      </c>
      <c r="D30" s="23"/>
      <c r="E30" s="6"/>
      <c r="F30" s="6"/>
      <c r="G30" s="6"/>
      <c r="H30" s="7"/>
    </row>
    <row r="31" ht="14.2" customHeight="1" spans="1:8">
      <c r="A31" s="15" t="s">
        <v>120</v>
      </c>
      <c r="B31" s="14"/>
      <c r="C31" s="6" t="s">
        <v>121</v>
      </c>
      <c r="D31" s="23"/>
      <c r="E31" s="6"/>
      <c r="F31" s="6"/>
      <c r="G31" s="6"/>
      <c r="H31" s="7"/>
    </row>
    <row r="32" ht="14.2" customHeight="1" spans="1:8">
      <c r="A32" s="15" t="s">
        <v>122</v>
      </c>
      <c r="B32" s="14"/>
      <c r="C32" s="6" t="s">
        <v>123</v>
      </c>
      <c r="D32" s="23"/>
      <c r="E32" s="6"/>
      <c r="F32" s="6"/>
      <c r="G32" s="6"/>
      <c r="H32" s="7"/>
    </row>
    <row r="33" ht="14.2" customHeight="1" spans="1:8">
      <c r="A33" s="6"/>
      <c r="B33" s="6"/>
      <c r="C33" s="6" t="s">
        <v>124</v>
      </c>
      <c r="D33" s="23"/>
      <c r="E33" s="6"/>
      <c r="F33" s="6"/>
      <c r="G33" s="6"/>
      <c r="H33" s="6"/>
    </row>
    <row r="34" ht="14.2" customHeight="1" spans="1:8">
      <c r="A34" s="6"/>
      <c r="B34" s="6"/>
      <c r="C34" s="6" t="s">
        <v>125</v>
      </c>
      <c r="D34" s="23"/>
      <c r="E34" s="6"/>
      <c r="F34" s="6"/>
      <c r="G34" s="6"/>
      <c r="H34" s="6"/>
    </row>
    <row r="35" ht="14.2" customHeight="1" spans="1:8">
      <c r="A35" s="6"/>
      <c r="B35" s="6"/>
      <c r="C35" s="6" t="s">
        <v>126</v>
      </c>
      <c r="D35" s="23"/>
      <c r="E35" s="6"/>
      <c r="F35" s="6"/>
      <c r="G35" s="6"/>
      <c r="H35" s="6"/>
    </row>
    <row r="36" ht="14.2" customHeight="1" spans="1:8">
      <c r="A36" s="15" t="s">
        <v>127</v>
      </c>
      <c r="B36" s="14">
        <v>1515.26</v>
      </c>
      <c r="C36" s="15" t="s">
        <v>128</v>
      </c>
      <c r="D36" s="14">
        <v>1515.26</v>
      </c>
      <c r="E36" s="15" t="s">
        <v>128</v>
      </c>
      <c r="F36" s="14">
        <v>1515.26</v>
      </c>
      <c r="G36" s="15" t="s">
        <v>128</v>
      </c>
      <c r="H36" s="14">
        <v>1515.26</v>
      </c>
    </row>
    <row r="37" ht="14.2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4.2" customHeight="1" spans="1:8">
      <c r="A38" s="6"/>
      <c r="B38" s="7"/>
      <c r="C38" s="6"/>
      <c r="D38" s="7"/>
      <c r="E38" s="15"/>
      <c r="F38" s="14"/>
      <c r="G38" s="15"/>
      <c r="H38" s="14"/>
    </row>
    <row r="39" ht="14.2" customHeight="1" spans="1:8">
      <c r="A39" s="15" t="s">
        <v>131</v>
      </c>
      <c r="B39" s="14">
        <v>1515.26</v>
      </c>
      <c r="C39" s="15" t="s">
        <v>132</v>
      </c>
      <c r="D39" s="14">
        <v>1515.26</v>
      </c>
      <c r="E39" s="15" t="s">
        <v>132</v>
      </c>
      <c r="F39" s="14">
        <v>1515.26</v>
      </c>
      <c r="G39" s="15" t="s">
        <v>132</v>
      </c>
      <c r="H39" s="14">
        <v>1515.26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0" zoomScaleNormal="110" workbookViewId="0">
      <selection activeCell="E24" sqref="E24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4.3" customHeight="1" spans="1:25">
      <c r="A1" s="1"/>
      <c r="X1" s="10" t="s">
        <v>133</v>
      </c>
      <c r="Y1" s="10"/>
    </row>
    <row r="2" ht="29.35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19.5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19.5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19.5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19.5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19.9" customHeight="1" spans="1:25">
      <c r="A7" s="15"/>
      <c r="B7" s="15" t="s">
        <v>136</v>
      </c>
      <c r="C7" s="46">
        <v>1515.26</v>
      </c>
      <c r="D7" s="46">
        <v>1515.26</v>
      </c>
      <c r="E7" s="46">
        <v>1515.26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19.9" customHeight="1" spans="1:25">
      <c r="A8" s="13" t="s">
        <v>154</v>
      </c>
      <c r="B8" s="13" t="s">
        <v>4</v>
      </c>
      <c r="C8" s="46">
        <v>1515.26</v>
      </c>
      <c r="D8" s="46">
        <v>1515.26</v>
      </c>
      <c r="E8" s="46">
        <v>1515.26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19.9" customHeight="1" spans="1:25">
      <c r="A9" s="17" t="s">
        <v>155</v>
      </c>
      <c r="B9" s="17" t="s">
        <v>156</v>
      </c>
      <c r="C9" s="23">
        <v>1515.26</v>
      </c>
      <c r="D9" s="23">
        <v>1515.26</v>
      </c>
      <c r="E9" s="7">
        <v>1515.26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6.0092592592593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4.3" customHeight="1" spans="1:11">
      <c r="A1" s="1"/>
      <c r="D1" s="55"/>
      <c r="K1" s="10" t="s">
        <v>157</v>
      </c>
    </row>
    <row r="2" ht="27.85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8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4" t="s">
        <v>32</v>
      </c>
    </row>
    <row r="4" ht="24.1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 t="s">
        <v>162</v>
      </c>
      <c r="I4" s="5" t="s">
        <v>163</v>
      </c>
      <c r="J4" s="5" t="s">
        <v>164</v>
      </c>
      <c r="K4" s="5" t="s">
        <v>165</v>
      </c>
    </row>
    <row r="5" ht="22.6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57"/>
      <c r="B6" s="57"/>
      <c r="C6" s="57"/>
      <c r="D6" s="58" t="s">
        <v>136</v>
      </c>
      <c r="E6" s="58"/>
      <c r="F6" s="59">
        <f>F7</f>
        <v>1515.26</v>
      </c>
      <c r="G6" s="59">
        <f>G7</f>
        <v>325.08</v>
      </c>
      <c r="H6" s="59">
        <f>H7</f>
        <v>1190.18</v>
      </c>
      <c r="I6" s="59"/>
      <c r="J6" s="58"/>
      <c r="K6" s="58"/>
    </row>
    <row r="7" ht="19.9" customHeight="1" spans="1:11">
      <c r="A7" s="60"/>
      <c r="B7" s="60"/>
      <c r="C7" s="60"/>
      <c r="D7" s="61" t="s">
        <v>154</v>
      </c>
      <c r="E7" s="61" t="s">
        <v>4</v>
      </c>
      <c r="F7" s="62">
        <f>F8</f>
        <v>1515.26</v>
      </c>
      <c r="G7" s="62">
        <f>G8</f>
        <v>325.08</v>
      </c>
      <c r="H7" s="62">
        <f>H8</f>
        <v>1190.18</v>
      </c>
      <c r="I7" s="59"/>
      <c r="J7" s="63"/>
      <c r="K7" s="63"/>
    </row>
    <row r="8" ht="19.9" customHeight="1" spans="1:11">
      <c r="A8" s="60"/>
      <c r="B8" s="60"/>
      <c r="C8" s="60"/>
      <c r="D8" s="61" t="s">
        <v>155</v>
      </c>
      <c r="E8" s="61" t="s">
        <v>169</v>
      </c>
      <c r="F8" s="62">
        <f>F9</f>
        <v>1515.26</v>
      </c>
      <c r="G8" s="62">
        <f>G9</f>
        <v>325.08</v>
      </c>
      <c r="H8" s="62">
        <f>H9</f>
        <v>1190.18</v>
      </c>
      <c r="I8" s="59"/>
      <c r="J8" s="63"/>
      <c r="K8" s="63"/>
    </row>
    <row r="9" ht="18.05" customHeight="1" spans="1:11">
      <c r="A9" s="64" t="s">
        <v>170</v>
      </c>
      <c r="B9" s="65"/>
      <c r="C9" s="65"/>
      <c r="D9" s="61" t="s">
        <v>171</v>
      </c>
      <c r="E9" s="63" t="s">
        <v>172</v>
      </c>
      <c r="F9" s="62">
        <f>F10</f>
        <v>1515.26</v>
      </c>
      <c r="G9" s="62">
        <f>G10</f>
        <v>325.08</v>
      </c>
      <c r="H9" s="62">
        <f>H10</f>
        <v>1190.18</v>
      </c>
      <c r="I9" s="59"/>
      <c r="J9" s="63"/>
      <c r="K9" s="63"/>
    </row>
    <row r="10" ht="21.85" customHeight="1" spans="1:11">
      <c r="A10" s="64" t="s">
        <v>170</v>
      </c>
      <c r="B10" s="64" t="s">
        <v>173</v>
      </c>
      <c r="C10" s="65"/>
      <c r="D10" s="66" t="s">
        <v>174</v>
      </c>
      <c r="E10" s="67" t="s">
        <v>175</v>
      </c>
      <c r="F10" s="68">
        <f>F11+F12</f>
        <v>1515.26</v>
      </c>
      <c r="G10" s="59">
        <f>G11+G12</f>
        <v>325.08</v>
      </c>
      <c r="H10" s="59">
        <f>H11+H12</f>
        <v>1190.18</v>
      </c>
      <c r="I10" s="59"/>
      <c r="J10" s="67"/>
      <c r="K10" s="67"/>
    </row>
    <row r="11" ht="24.85" customHeight="1" spans="1:11">
      <c r="A11" s="64" t="s">
        <v>170</v>
      </c>
      <c r="B11" s="64" t="s">
        <v>173</v>
      </c>
      <c r="C11" s="64" t="s">
        <v>173</v>
      </c>
      <c r="D11" s="66" t="s">
        <v>176</v>
      </c>
      <c r="E11" s="67" t="s">
        <v>177</v>
      </c>
      <c r="F11" s="68">
        <v>265.93</v>
      </c>
      <c r="G11" s="68">
        <v>265.93</v>
      </c>
      <c r="H11" s="68"/>
      <c r="I11" s="68"/>
      <c r="J11" s="67"/>
      <c r="K11" s="67"/>
    </row>
    <row r="12" ht="24.85" customHeight="1" spans="1:11">
      <c r="A12" s="64" t="s">
        <v>170</v>
      </c>
      <c r="B12" s="69" t="s">
        <v>178</v>
      </c>
      <c r="C12" s="64">
        <v>99</v>
      </c>
      <c r="D12" s="70" t="s">
        <v>179</v>
      </c>
      <c r="E12" s="67" t="s">
        <v>180</v>
      </c>
      <c r="F12" s="68">
        <v>1249.33</v>
      </c>
      <c r="G12" s="68">
        <v>59.15</v>
      </c>
      <c r="H12" s="68">
        <v>1190.18</v>
      </c>
      <c r="I12" s="68"/>
      <c r="J12" s="67"/>
      <c r="K12" s="6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D10" sqref="D10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4.3" customHeight="1" spans="1:20">
      <c r="A1" s="1"/>
      <c r="S1" s="10" t="s">
        <v>181</v>
      </c>
      <c r="T1" s="10"/>
    </row>
    <row r="2" ht="36.9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7.3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7.3" customHeight="1" spans="1:20">
      <c r="A4" s="19" t="s">
        <v>158</v>
      </c>
      <c r="B4" s="19"/>
      <c r="C4" s="19"/>
      <c r="D4" s="19" t="s">
        <v>182</v>
      </c>
      <c r="E4" s="19" t="s">
        <v>183</v>
      </c>
      <c r="F4" s="19" t="s">
        <v>184</v>
      </c>
      <c r="G4" s="19" t="s">
        <v>185</v>
      </c>
      <c r="H4" s="19" t="s">
        <v>186</v>
      </c>
      <c r="I4" s="19" t="s">
        <v>187</v>
      </c>
      <c r="J4" s="19" t="s">
        <v>188</v>
      </c>
      <c r="K4" s="19" t="s">
        <v>189</v>
      </c>
      <c r="L4" s="19" t="s">
        <v>190</v>
      </c>
      <c r="M4" s="19" t="s">
        <v>191</v>
      </c>
      <c r="N4" s="19" t="s">
        <v>192</v>
      </c>
      <c r="O4" s="19" t="s">
        <v>193</v>
      </c>
      <c r="P4" s="19" t="s">
        <v>194</v>
      </c>
      <c r="Q4" s="19" t="s">
        <v>195</v>
      </c>
      <c r="R4" s="19" t="s">
        <v>196</v>
      </c>
      <c r="S4" s="19" t="s">
        <v>197</v>
      </c>
      <c r="T4" s="19" t="s">
        <v>198</v>
      </c>
    </row>
    <row r="5" ht="18.05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19.9" customHeight="1" spans="1:20">
      <c r="A6" s="15"/>
      <c r="B6" s="15"/>
      <c r="C6" s="15"/>
      <c r="D6" s="15"/>
      <c r="E6" s="15" t="s">
        <v>136</v>
      </c>
      <c r="F6" s="14">
        <f>G6+H6++K6</f>
        <v>1515.26</v>
      </c>
      <c r="G6" s="14"/>
      <c r="H6" s="14">
        <f>H7</f>
        <v>12.5</v>
      </c>
      <c r="I6" s="14"/>
      <c r="J6" s="14"/>
      <c r="K6" s="14">
        <f>K7</f>
        <v>1502.76</v>
      </c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14">
        <f>G7+H7+K7</f>
        <v>1515.26</v>
      </c>
      <c r="G7" s="14"/>
      <c r="H7" s="14">
        <f>H8</f>
        <v>12.5</v>
      </c>
      <c r="I7" s="14"/>
      <c r="J7" s="14"/>
      <c r="K7" s="14">
        <f>K8</f>
        <v>1502.76</v>
      </c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4"/>
      <c r="B8" s="24"/>
      <c r="C8" s="24"/>
      <c r="D8" s="21" t="s">
        <v>155</v>
      </c>
      <c r="E8" s="21" t="s">
        <v>156</v>
      </c>
      <c r="F8" s="54">
        <f>G8+H8++K8</f>
        <v>1515.26</v>
      </c>
      <c r="G8" s="14"/>
      <c r="H8" s="14">
        <f>H9+H10</f>
        <v>12.5</v>
      </c>
      <c r="I8" s="14"/>
      <c r="J8" s="14"/>
      <c r="K8" s="14">
        <f>K9+K10</f>
        <v>1502.76</v>
      </c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5" t="s">
        <v>170</v>
      </c>
      <c r="B9" s="25" t="s">
        <v>173</v>
      </c>
      <c r="C9" s="25" t="s">
        <v>173</v>
      </c>
      <c r="D9" s="22" t="s">
        <v>199</v>
      </c>
      <c r="E9" s="26" t="s">
        <v>200</v>
      </c>
      <c r="F9" s="27">
        <f>H9+K9</f>
        <v>265.93</v>
      </c>
      <c r="G9" s="27"/>
      <c r="H9" s="27">
        <v>12.5</v>
      </c>
      <c r="I9" s="27"/>
      <c r="J9" s="27"/>
      <c r="K9" s="27">
        <v>253.43</v>
      </c>
      <c r="L9" s="27"/>
      <c r="M9" s="27"/>
      <c r="N9" s="27"/>
      <c r="O9" s="27"/>
      <c r="P9" s="27"/>
      <c r="Q9" s="27"/>
      <c r="R9" s="27"/>
      <c r="S9" s="27"/>
      <c r="T9" s="27"/>
    </row>
    <row r="10" customFormat="1" ht="19.9" customHeight="1" spans="1:20">
      <c r="A10" s="25" t="s">
        <v>170</v>
      </c>
      <c r="B10" s="47" t="s">
        <v>178</v>
      </c>
      <c r="C10" s="25">
        <v>99</v>
      </c>
      <c r="D10" s="22" t="s">
        <v>199</v>
      </c>
      <c r="E10" s="26" t="s">
        <v>201</v>
      </c>
      <c r="F10" s="27">
        <f>G10+H10+K10</f>
        <v>1249.33</v>
      </c>
      <c r="G10" s="27"/>
      <c r="H10" s="27"/>
      <c r="I10" s="27"/>
      <c r="J10" s="27"/>
      <c r="K10" s="27">
        <v>1249.33</v>
      </c>
      <c r="L10" s="27"/>
      <c r="M10" s="27"/>
      <c r="N10" s="27"/>
      <c r="O10" s="27"/>
      <c r="P10" s="27"/>
      <c r="Q10" s="27"/>
      <c r="R10" s="27"/>
      <c r="S10" s="27"/>
      <c r="T10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zoomScale="120" zoomScaleNormal="120" workbookViewId="0">
      <selection activeCell="D10" sqref="D10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4.3" customHeight="1" spans="1:21">
      <c r="A1" s="1"/>
      <c r="T1" s="10" t="s">
        <v>202</v>
      </c>
      <c r="U1" s="10"/>
    </row>
    <row r="2" ht="32.4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19.5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19.55" customHeight="1" spans="1:21">
      <c r="A4" s="19" t="s">
        <v>158</v>
      </c>
      <c r="B4" s="19"/>
      <c r="C4" s="19"/>
      <c r="D4" s="19" t="s">
        <v>182</v>
      </c>
      <c r="E4" s="19" t="s">
        <v>183</v>
      </c>
      <c r="F4" s="19" t="s">
        <v>203</v>
      </c>
      <c r="G4" s="19" t="s">
        <v>161</v>
      </c>
      <c r="H4" s="19"/>
      <c r="I4" s="19"/>
      <c r="J4" s="19"/>
      <c r="K4" s="19" t="s">
        <v>162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3.15" customHeight="1" spans="1:21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204</v>
      </c>
      <c r="I5" s="19" t="s">
        <v>205</v>
      </c>
      <c r="J5" s="19" t="s">
        <v>193</v>
      </c>
      <c r="K5" s="19" t="s">
        <v>136</v>
      </c>
      <c r="L5" s="19" t="s">
        <v>206</v>
      </c>
      <c r="M5" s="19" t="s">
        <v>207</v>
      </c>
      <c r="N5" s="19" t="s">
        <v>208</v>
      </c>
      <c r="O5" s="19" t="s">
        <v>195</v>
      </c>
      <c r="P5" s="19" t="s">
        <v>209</v>
      </c>
      <c r="Q5" s="19" t="s">
        <v>210</v>
      </c>
      <c r="R5" s="19" t="s">
        <v>211</v>
      </c>
      <c r="S5" s="19" t="s">
        <v>191</v>
      </c>
      <c r="T5" s="19" t="s">
        <v>194</v>
      </c>
      <c r="U5" s="19" t="s">
        <v>198</v>
      </c>
    </row>
    <row r="6" ht="19.9" customHeight="1" spans="1:21">
      <c r="A6" s="15"/>
      <c r="B6" s="15"/>
      <c r="C6" s="15"/>
      <c r="D6" s="15"/>
      <c r="E6" s="15" t="s">
        <v>136</v>
      </c>
      <c r="F6" s="14">
        <f>G6+K6</f>
        <v>1515.26</v>
      </c>
      <c r="G6" s="14">
        <f>G7</f>
        <v>325.08</v>
      </c>
      <c r="H6" s="14">
        <f>H7</f>
        <v>252.52</v>
      </c>
      <c r="I6" s="14">
        <f>I7</f>
        <v>72.56</v>
      </c>
      <c r="J6" s="14"/>
      <c r="K6" s="14">
        <f>M6+N6+L6</f>
        <v>1190.18</v>
      </c>
      <c r="L6" s="14">
        <f>L7</f>
        <v>772.19</v>
      </c>
      <c r="M6" s="14">
        <f>M7</f>
        <v>410.87</v>
      </c>
      <c r="N6" s="14">
        <f>N7</f>
        <v>7.12</v>
      </c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154</v>
      </c>
      <c r="E7" s="13" t="s">
        <v>4</v>
      </c>
      <c r="F7" s="46">
        <f>G7+K7</f>
        <v>1515.26</v>
      </c>
      <c r="G7" s="14">
        <f>G8</f>
        <v>325.08</v>
      </c>
      <c r="H7" s="14">
        <f>H8</f>
        <v>252.52</v>
      </c>
      <c r="I7" s="14">
        <f>I8</f>
        <v>72.56</v>
      </c>
      <c r="J7" s="14"/>
      <c r="K7" s="14">
        <f>M7+N7+L7</f>
        <v>1190.18</v>
      </c>
      <c r="L7" s="14">
        <f>L8</f>
        <v>772.19</v>
      </c>
      <c r="M7" s="14">
        <f>M8</f>
        <v>410.87</v>
      </c>
      <c r="N7" s="14">
        <f>N8</f>
        <v>7.12</v>
      </c>
      <c r="O7" s="14"/>
      <c r="P7" s="14"/>
      <c r="Q7" s="14"/>
      <c r="R7" s="14"/>
      <c r="S7" s="14"/>
      <c r="T7" s="14"/>
      <c r="U7" s="14"/>
    </row>
    <row r="8" ht="19.9" customHeight="1" spans="1:21">
      <c r="A8" s="24"/>
      <c r="B8" s="24"/>
      <c r="C8" s="24"/>
      <c r="D8" s="21" t="s">
        <v>155</v>
      </c>
      <c r="E8" s="21" t="s">
        <v>156</v>
      </c>
      <c r="F8" s="46">
        <f>F9+F10</f>
        <v>1515.26</v>
      </c>
      <c r="G8" s="14">
        <f>G9+G10</f>
        <v>325.08</v>
      </c>
      <c r="H8" s="14">
        <f>H9+H10</f>
        <v>252.52</v>
      </c>
      <c r="I8" s="14">
        <f>I9+I10</f>
        <v>72.56</v>
      </c>
      <c r="J8" s="14"/>
      <c r="K8" s="14">
        <f>M8+N8+L8</f>
        <v>1190.18</v>
      </c>
      <c r="L8" s="14">
        <f>L10</f>
        <v>772.19</v>
      </c>
      <c r="M8" s="14">
        <f>M9+M10</f>
        <v>410.87</v>
      </c>
      <c r="N8" s="14">
        <f>N9+N10</f>
        <v>7.12</v>
      </c>
      <c r="O8" s="14"/>
      <c r="P8" s="14"/>
      <c r="Q8" s="14"/>
      <c r="R8" s="14"/>
      <c r="S8" s="14"/>
      <c r="T8" s="14"/>
      <c r="U8" s="14"/>
    </row>
    <row r="9" ht="19.9" customHeight="1" spans="1:21">
      <c r="A9" s="25" t="s">
        <v>170</v>
      </c>
      <c r="B9" s="25" t="s">
        <v>173</v>
      </c>
      <c r="C9" s="25" t="s">
        <v>173</v>
      </c>
      <c r="D9" s="22" t="s">
        <v>199</v>
      </c>
      <c r="E9" s="26" t="s">
        <v>200</v>
      </c>
      <c r="F9" s="23">
        <f>G9</f>
        <v>265.93</v>
      </c>
      <c r="G9" s="7">
        <f>H9+I9</f>
        <v>265.93</v>
      </c>
      <c r="H9" s="7">
        <v>240.43</v>
      </c>
      <c r="I9" s="7">
        <v>25.5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customFormat="1" ht="19.9" customHeight="1" spans="1:21">
      <c r="A10" s="25" t="s">
        <v>170</v>
      </c>
      <c r="B10" s="47" t="s">
        <v>178</v>
      </c>
      <c r="C10" s="25">
        <v>99</v>
      </c>
      <c r="D10" s="22" t="s">
        <v>199</v>
      </c>
      <c r="E10" s="26" t="s">
        <v>201</v>
      </c>
      <c r="F10" s="23">
        <f>G10+K10</f>
        <v>1249.33</v>
      </c>
      <c r="G10" s="7">
        <f>H10+I10+J10</f>
        <v>59.15</v>
      </c>
      <c r="H10" s="7">
        <v>12.09</v>
      </c>
      <c r="I10" s="7">
        <v>47.06</v>
      </c>
      <c r="J10" s="7"/>
      <c r="K10" s="7">
        <f>L10+M10+N10</f>
        <v>1190.18</v>
      </c>
      <c r="L10" s="7">
        <v>772.19</v>
      </c>
      <c r="M10" s="7">
        <v>410.87</v>
      </c>
      <c r="N10" s="7">
        <v>7.12</v>
      </c>
      <c r="O10" s="7"/>
      <c r="P10" s="7"/>
      <c r="Q10" s="7"/>
      <c r="R10" s="7"/>
      <c r="S10" s="7"/>
      <c r="T10" s="7"/>
      <c r="U10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0" zoomScaleNormal="110" topLeftCell="A25" workbookViewId="0">
      <selection activeCell="D10" sqref="D10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4.3" customHeight="1" spans="1:4">
      <c r="A1" s="1"/>
      <c r="D1" s="10" t="s">
        <v>212</v>
      </c>
    </row>
    <row r="2" ht="27.85" customHeight="1" spans="1:4">
      <c r="A2" s="18" t="s">
        <v>12</v>
      </c>
      <c r="B2" s="18"/>
      <c r="C2" s="18"/>
      <c r="D2" s="18"/>
    </row>
    <row r="3" ht="16.55" customHeight="1" spans="1:4">
      <c r="A3" s="12" t="s">
        <v>31</v>
      </c>
      <c r="B3" s="12"/>
      <c r="C3" s="12"/>
      <c r="D3" s="4" t="s">
        <v>32</v>
      </c>
    </row>
    <row r="4" ht="17.65" customHeight="1" spans="1:4">
      <c r="A4" s="5" t="s">
        <v>33</v>
      </c>
      <c r="B4" s="5"/>
      <c r="C4" s="5" t="s">
        <v>34</v>
      </c>
      <c r="D4" s="5"/>
    </row>
    <row r="5" ht="17.65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17.65" customHeight="1" spans="1:4">
      <c r="A6" s="15" t="s">
        <v>213</v>
      </c>
      <c r="B6" s="14">
        <f>B7</f>
        <v>1515.26</v>
      </c>
      <c r="C6" s="15" t="s">
        <v>214</v>
      </c>
      <c r="D6" s="46">
        <v>1515.26</v>
      </c>
    </row>
    <row r="7" ht="17.65" customHeight="1" spans="1:4">
      <c r="A7" s="6" t="s">
        <v>215</v>
      </c>
      <c r="B7" s="7">
        <v>1515.26</v>
      </c>
      <c r="C7" s="6" t="s">
        <v>41</v>
      </c>
      <c r="D7" s="23"/>
    </row>
    <row r="8" ht="17.65" customHeight="1" spans="1:4">
      <c r="A8" s="6" t="s">
        <v>216</v>
      </c>
      <c r="B8" s="7">
        <v>1515.26</v>
      </c>
      <c r="C8" s="6" t="s">
        <v>45</v>
      </c>
      <c r="D8" s="23"/>
    </row>
    <row r="9" ht="27.1" customHeight="1" spans="1:4">
      <c r="A9" s="6" t="s">
        <v>48</v>
      </c>
      <c r="B9" s="7"/>
      <c r="C9" s="6" t="s">
        <v>49</v>
      </c>
      <c r="D9" s="23"/>
    </row>
    <row r="10" ht="17.65" customHeight="1" spans="1:4">
      <c r="A10" s="6" t="s">
        <v>217</v>
      </c>
      <c r="B10" s="7"/>
      <c r="C10" s="6" t="s">
        <v>53</v>
      </c>
      <c r="D10" s="23"/>
    </row>
    <row r="11" ht="17.65" customHeight="1" spans="1:4">
      <c r="A11" s="6" t="s">
        <v>218</v>
      </c>
      <c r="B11" s="7"/>
      <c r="C11" s="6" t="s">
        <v>57</v>
      </c>
      <c r="D11" s="23"/>
    </row>
    <row r="12" ht="17.65" customHeight="1" spans="1:4">
      <c r="A12" s="6" t="s">
        <v>219</v>
      </c>
      <c r="B12" s="7"/>
      <c r="C12" s="6" t="s">
        <v>61</v>
      </c>
      <c r="D12" s="23"/>
    </row>
    <row r="13" ht="17.65" customHeight="1" spans="1:4">
      <c r="A13" s="15" t="s">
        <v>220</v>
      </c>
      <c r="B13" s="14"/>
      <c r="C13" s="6" t="s">
        <v>65</v>
      </c>
      <c r="D13" s="23"/>
    </row>
    <row r="14" ht="17.65" customHeight="1" spans="1:4">
      <c r="A14" s="6" t="s">
        <v>215</v>
      </c>
      <c r="B14" s="7"/>
      <c r="C14" s="6" t="s">
        <v>69</v>
      </c>
      <c r="D14" s="23"/>
    </row>
    <row r="15" ht="17.65" customHeight="1" spans="1:4">
      <c r="A15" s="6" t="s">
        <v>217</v>
      </c>
      <c r="B15" s="7"/>
      <c r="C15" s="6" t="s">
        <v>73</v>
      </c>
      <c r="D15" s="23"/>
    </row>
    <row r="16" ht="17.65" customHeight="1" spans="1:4">
      <c r="A16" s="6" t="s">
        <v>218</v>
      </c>
      <c r="B16" s="7"/>
      <c r="C16" s="6" t="s">
        <v>77</v>
      </c>
      <c r="D16" s="23"/>
    </row>
    <row r="17" ht="17.65" customHeight="1" spans="1:4">
      <c r="A17" s="6" t="s">
        <v>219</v>
      </c>
      <c r="B17" s="7"/>
      <c r="C17" s="6" t="s">
        <v>81</v>
      </c>
      <c r="D17" s="23"/>
    </row>
    <row r="18" ht="17.65" customHeight="1" spans="1:4">
      <c r="A18" s="6"/>
      <c r="B18" s="7"/>
      <c r="C18" s="6" t="s">
        <v>85</v>
      </c>
      <c r="D18" s="23">
        <v>1515.26</v>
      </c>
    </row>
    <row r="19" ht="17.65" customHeight="1" spans="1:4">
      <c r="A19" s="6"/>
      <c r="B19" s="6"/>
      <c r="C19" s="6" t="s">
        <v>89</v>
      </c>
      <c r="D19" s="23"/>
    </row>
    <row r="20" ht="17.65" customHeight="1" spans="1:4">
      <c r="A20" s="6"/>
      <c r="B20" s="6"/>
      <c r="C20" s="6" t="s">
        <v>93</v>
      </c>
      <c r="D20" s="23"/>
    </row>
    <row r="21" ht="17.65" customHeight="1" spans="1:4">
      <c r="A21" s="6"/>
      <c r="B21" s="6"/>
      <c r="C21" s="6" t="s">
        <v>97</v>
      </c>
      <c r="D21" s="23"/>
    </row>
    <row r="22" ht="17.65" customHeight="1" spans="1:4">
      <c r="A22" s="6"/>
      <c r="B22" s="6"/>
      <c r="C22" s="6" t="s">
        <v>100</v>
      </c>
      <c r="D22" s="23"/>
    </row>
    <row r="23" ht="17.65" customHeight="1" spans="1:4">
      <c r="A23" s="6"/>
      <c r="B23" s="6"/>
      <c r="C23" s="6" t="s">
        <v>103</v>
      </c>
      <c r="D23" s="23"/>
    </row>
    <row r="24" ht="17.65" customHeight="1" spans="1:4">
      <c r="A24" s="6"/>
      <c r="B24" s="6"/>
      <c r="C24" s="6" t="s">
        <v>105</v>
      </c>
      <c r="D24" s="23"/>
    </row>
    <row r="25" ht="17.65" customHeight="1" spans="1:4">
      <c r="A25" s="6"/>
      <c r="B25" s="6"/>
      <c r="C25" s="6" t="s">
        <v>107</v>
      </c>
      <c r="D25" s="23"/>
    </row>
    <row r="26" ht="17.65" customHeight="1" spans="1:4">
      <c r="A26" s="6"/>
      <c r="B26" s="6"/>
      <c r="C26" s="6" t="s">
        <v>109</v>
      </c>
      <c r="D26" s="23"/>
    </row>
    <row r="27" ht="17.65" customHeight="1" spans="1:4">
      <c r="A27" s="6"/>
      <c r="B27" s="6"/>
      <c r="C27" s="6" t="s">
        <v>111</v>
      </c>
      <c r="D27" s="23"/>
    </row>
    <row r="28" ht="17.65" customHeight="1" spans="1:4">
      <c r="A28" s="6"/>
      <c r="B28" s="6"/>
      <c r="C28" s="6" t="s">
        <v>113</v>
      </c>
      <c r="D28" s="23"/>
    </row>
    <row r="29" ht="17.65" customHeight="1" spans="1:4">
      <c r="A29" s="6"/>
      <c r="B29" s="6"/>
      <c r="C29" s="6" t="s">
        <v>115</v>
      </c>
      <c r="D29" s="23"/>
    </row>
    <row r="30" ht="17.65" customHeight="1" spans="1:4">
      <c r="A30" s="6"/>
      <c r="B30" s="6"/>
      <c r="C30" s="6" t="s">
        <v>117</v>
      </c>
      <c r="D30" s="23"/>
    </row>
    <row r="31" ht="17.65" customHeight="1" spans="1:4">
      <c r="A31" s="6"/>
      <c r="B31" s="6"/>
      <c r="C31" s="6" t="s">
        <v>119</v>
      </c>
      <c r="D31" s="23"/>
    </row>
    <row r="32" ht="17.65" customHeight="1" spans="1:4">
      <c r="A32" s="6"/>
      <c r="B32" s="6"/>
      <c r="C32" s="6" t="s">
        <v>121</v>
      </c>
      <c r="D32" s="23"/>
    </row>
    <row r="33" ht="17.65" customHeight="1" spans="1:4">
      <c r="A33" s="6"/>
      <c r="B33" s="6"/>
      <c r="C33" s="6" t="s">
        <v>123</v>
      </c>
      <c r="D33" s="23"/>
    </row>
    <row r="34" ht="17.65" customHeight="1" spans="1:4">
      <c r="A34" s="6"/>
      <c r="B34" s="6"/>
      <c r="C34" s="6" t="s">
        <v>124</v>
      </c>
      <c r="D34" s="23"/>
    </row>
    <row r="35" ht="17.65" customHeight="1" spans="1:4">
      <c r="A35" s="6"/>
      <c r="B35" s="6"/>
      <c r="C35" s="6" t="s">
        <v>125</v>
      </c>
      <c r="D35" s="23"/>
    </row>
    <row r="36" ht="17.65" customHeight="1" spans="1:4">
      <c r="A36" s="6"/>
      <c r="B36" s="6"/>
      <c r="C36" s="6" t="s">
        <v>126</v>
      </c>
      <c r="D36" s="23"/>
    </row>
    <row r="37" ht="17.65" customHeight="1" spans="1:4">
      <c r="A37" s="6"/>
      <c r="B37" s="6"/>
      <c r="C37" s="6"/>
      <c r="D37" s="6"/>
    </row>
    <row r="38" ht="17.65" customHeight="1" spans="1:4">
      <c r="A38" s="15"/>
      <c r="B38" s="15"/>
      <c r="C38" s="15" t="s">
        <v>221</v>
      </c>
      <c r="D38" s="14"/>
    </row>
    <row r="39" ht="17.65" customHeight="1" spans="1:4">
      <c r="A39" s="15"/>
      <c r="B39" s="15"/>
      <c r="C39" s="15"/>
      <c r="D39" s="15"/>
    </row>
    <row r="40" ht="17.65" customHeight="1" spans="1:4">
      <c r="A40" s="19" t="s">
        <v>222</v>
      </c>
      <c r="B40" s="14">
        <f>B6</f>
        <v>1515.26</v>
      </c>
      <c r="C40" s="19" t="s">
        <v>223</v>
      </c>
      <c r="D40" s="46">
        <f>D6</f>
        <v>1515.26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20" zoomScaleNormal="120" workbookViewId="0">
      <pane ySplit="6" topLeftCell="A7" activePane="bottomLeft" state="frozen"/>
      <selection/>
      <selection pane="bottomLeft" activeCell="A14" sqref="A14:E14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4.3" customHeight="1" spans="1:11">
      <c r="A1" s="1"/>
      <c r="D1" s="1"/>
      <c r="K1" s="10" t="s">
        <v>224</v>
      </c>
    </row>
    <row r="2" ht="37.6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7.3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/>
      <c r="I4" s="5"/>
      <c r="J4" s="5"/>
      <c r="K4" s="5" t="s">
        <v>162</v>
      </c>
    </row>
    <row r="5" ht="17.3" customHeight="1" spans="1:11">
      <c r="A5" s="5"/>
      <c r="B5" s="5"/>
      <c r="C5" s="5"/>
      <c r="D5" s="5"/>
      <c r="E5" s="5"/>
      <c r="F5" s="5"/>
      <c r="G5" s="5" t="s">
        <v>138</v>
      </c>
      <c r="H5" s="5" t="s">
        <v>225</v>
      </c>
      <c r="I5" s="5"/>
      <c r="J5" s="5" t="s">
        <v>226</v>
      </c>
      <c r="K5" s="5"/>
    </row>
    <row r="6" ht="21.1" customHeight="1" spans="1:11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 t="s">
        <v>204</v>
      </c>
      <c r="I6" s="5" t="s">
        <v>193</v>
      </c>
      <c r="J6" s="5"/>
      <c r="K6" s="5"/>
    </row>
    <row r="7" ht="19.9" customHeight="1" spans="1:11">
      <c r="A7" s="6"/>
      <c r="B7" s="6"/>
      <c r="C7" s="6"/>
      <c r="D7" s="15"/>
      <c r="E7" s="15" t="s">
        <v>136</v>
      </c>
      <c r="F7" s="14">
        <f t="shared" ref="F7:F13" si="0">G7+K7</f>
        <v>1515.26</v>
      </c>
      <c r="G7" s="14">
        <f t="shared" ref="G7:G12" si="1">H7+J7</f>
        <v>325.08</v>
      </c>
      <c r="H7" s="14">
        <f>H8</f>
        <v>252.52</v>
      </c>
      <c r="I7" s="14">
        <v>0</v>
      </c>
      <c r="J7" s="14">
        <f>J8</f>
        <v>72.56</v>
      </c>
      <c r="K7" s="14">
        <f>K8</f>
        <v>1190.18</v>
      </c>
    </row>
    <row r="8" ht="19.9" customHeight="1" spans="1:11">
      <c r="A8" s="6"/>
      <c r="B8" s="6"/>
      <c r="C8" s="6"/>
      <c r="D8" s="13" t="s">
        <v>154</v>
      </c>
      <c r="E8" s="13" t="s">
        <v>4</v>
      </c>
      <c r="F8" s="14">
        <f t="shared" si="0"/>
        <v>1515.26</v>
      </c>
      <c r="G8" s="14">
        <f t="shared" si="1"/>
        <v>325.08</v>
      </c>
      <c r="H8" s="14">
        <f>H9</f>
        <v>252.52</v>
      </c>
      <c r="I8" s="14"/>
      <c r="J8" s="14">
        <f>J9</f>
        <v>72.56</v>
      </c>
      <c r="K8" s="14">
        <f>K9</f>
        <v>1190.18</v>
      </c>
    </row>
    <row r="9" ht="19.9" customHeight="1" spans="1:11">
      <c r="A9" s="6"/>
      <c r="B9" s="6"/>
      <c r="C9" s="6"/>
      <c r="D9" s="21" t="s">
        <v>155</v>
      </c>
      <c r="E9" s="21" t="s">
        <v>156</v>
      </c>
      <c r="F9" s="14">
        <f t="shared" si="0"/>
        <v>1515.26</v>
      </c>
      <c r="G9" s="14">
        <f t="shared" si="1"/>
        <v>325.08</v>
      </c>
      <c r="H9" s="14">
        <f>H10</f>
        <v>252.52</v>
      </c>
      <c r="I9" s="14"/>
      <c r="J9" s="14">
        <f>J10</f>
        <v>72.56</v>
      </c>
      <c r="K9" s="14">
        <f>K10</f>
        <v>1190.18</v>
      </c>
    </row>
    <row r="10" ht="19.9" customHeight="1" spans="1:11">
      <c r="A10" s="19" t="s">
        <v>170</v>
      </c>
      <c r="B10" s="19"/>
      <c r="C10" s="19"/>
      <c r="D10" s="15" t="s">
        <v>171</v>
      </c>
      <c r="E10" s="15" t="s">
        <v>172</v>
      </c>
      <c r="F10" s="14">
        <f t="shared" si="0"/>
        <v>1515.26</v>
      </c>
      <c r="G10" s="14">
        <f t="shared" si="1"/>
        <v>325.08</v>
      </c>
      <c r="H10" s="14">
        <f>H11</f>
        <v>252.52</v>
      </c>
      <c r="I10" s="14"/>
      <c r="J10" s="14">
        <f>J11</f>
        <v>72.56</v>
      </c>
      <c r="K10" s="14">
        <f>K11</f>
        <v>1190.18</v>
      </c>
    </row>
    <row r="11" ht="19.9" customHeight="1" spans="1:11">
      <c r="A11" s="19" t="s">
        <v>170</v>
      </c>
      <c r="B11" s="52" t="s">
        <v>173</v>
      </c>
      <c r="C11" s="19"/>
      <c r="D11" s="15" t="s">
        <v>227</v>
      </c>
      <c r="E11" s="15" t="s">
        <v>228</v>
      </c>
      <c r="F11" s="14">
        <f t="shared" si="0"/>
        <v>1515.26</v>
      </c>
      <c r="G11" s="14">
        <f t="shared" si="1"/>
        <v>325.08</v>
      </c>
      <c r="H11" s="14">
        <f>H12+H13</f>
        <v>252.52</v>
      </c>
      <c r="I11" s="14"/>
      <c r="J11" s="14">
        <f>J12+J13</f>
        <v>72.56</v>
      </c>
      <c r="K11" s="14">
        <f>K13</f>
        <v>1190.18</v>
      </c>
    </row>
    <row r="12" ht="19.9" customHeight="1" spans="1:11">
      <c r="A12" s="25" t="s">
        <v>170</v>
      </c>
      <c r="B12" s="25" t="s">
        <v>173</v>
      </c>
      <c r="C12" s="25" t="s">
        <v>173</v>
      </c>
      <c r="D12" s="22" t="s">
        <v>229</v>
      </c>
      <c r="E12" s="6" t="s">
        <v>230</v>
      </c>
      <c r="F12" s="7">
        <f t="shared" si="0"/>
        <v>265.93</v>
      </c>
      <c r="G12" s="7">
        <f t="shared" si="1"/>
        <v>265.93</v>
      </c>
      <c r="H12" s="23">
        <v>240.43</v>
      </c>
      <c r="I12" s="23"/>
      <c r="J12" s="23">
        <v>25.5</v>
      </c>
      <c r="K12" s="23"/>
    </row>
    <row r="13" ht="19.9" customHeight="1" spans="1:11">
      <c r="A13" s="25" t="s">
        <v>170</v>
      </c>
      <c r="B13" s="47" t="s">
        <v>178</v>
      </c>
      <c r="C13" s="25">
        <v>99</v>
      </c>
      <c r="D13" s="53" t="s">
        <v>231</v>
      </c>
      <c r="E13" s="6" t="s">
        <v>232</v>
      </c>
      <c r="F13" s="7">
        <f t="shared" si="0"/>
        <v>1249.33</v>
      </c>
      <c r="G13" s="7">
        <f>H13+I13+J13</f>
        <v>59.15</v>
      </c>
      <c r="H13" s="23">
        <v>12.09</v>
      </c>
      <c r="I13" s="23"/>
      <c r="J13" s="23">
        <v>47.06</v>
      </c>
      <c r="K13" s="23">
        <v>1190.18</v>
      </c>
    </row>
    <row r="14" ht="14.3" customHeight="1" spans="1:11">
      <c r="A14" s="9" t="s">
        <v>233</v>
      </c>
      <c r="B14" s="9"/>
      <c r="C14" s="9"/>
      <c r="D14" s="9"/>
      <c r="E14" s="9"/>
    </row>
  </sheetData>
  <mergeCells count="13">
    <mergeCell ref="A2:K2"/>
    <mergeCell ref="A3:I3"/>
    <mergeCell ref="J3:K3"/>
    <mergeCell ref="G4:J4"/>
    <mergeCell ref="H5:I5"/>
    <mergeCell ref="A14:E1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:D</cp:lastModifiedBy>
  <dcterms:created xsi:type="dcterms:W3CDTF">2026-05-15T16:00:00Z</dcterms:created>
  <dcterms:modified xsi:type="dcterms:W3CDTF">2026-07-09T02:10:59Z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0DC284DF532943F1ABCA27BE730B2DC2_12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