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13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<sst xmlns="http://schemas.openxmlformats.org/spreadsheetml/2006/main" count="864" uniqueCount="411">
  <si>
    <t>2025年部门预算公开表</t>
  </si>
  <si>
    <t>单位编码：</t>
  </si>
  <si>
    <t>401011</t>
  </si>
  <si>
    <t>单位名称：</t>
  </si>
  <si>
    <t>衡阳市蒸湘区联合中心学校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</si>
  <si>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</si>
  <si>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</si>
  <si>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</si>
  <si>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</si>
  <si>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</si>
  <si>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</si>
  <si>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</si>
  <si>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</si>
  <si>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</si>
  <si>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</si>
  <si>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</si>
  <si>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</si>
  <si>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</si>
  <si>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</si>
  <si>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</si>
  <si>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</si>
  <si>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</si>
  <si>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</si>
  <si>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</si>
  <si>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</si>
  <si>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</si>
  <si>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</si>
  <si>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</si>
  <si>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</si>
  <si>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</si>
  <si>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</si>
  <si>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单位：401011_衡阳市蒸湘区联合中心学校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</si>
  <si>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</si>
  <si>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</si>
  <si>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</si>
  <si>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</si>
  <si>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</si>
  <si>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</si>
  <si>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</si>
  <si>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</si>
  <si>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</si>
  <si>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</si>
  <si>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</si>
  <si>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</si>
  <si>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</si>
  <si>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</si>
  <si>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</si>
  <si>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</si>
  <si>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</si>
  <si>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</si>
  <si>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</si>
  <si>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</si>
  <si>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</si>
  <si>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</si>
  <si>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</si>
  <si>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</si>
  <si>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</si>
  <si>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</si>
  <si>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</si>
  <si>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</si>
  <si>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</si>
  <si>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</si>
  <si>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</si>
  <si>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</si>
  <si>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</si>
  <si>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</si>
  <si>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</si>
  <si>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</si>
  <si>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</si>
  <si>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</si>
  <si>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</si>
  <si>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</si>
  <si>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</si>
  <si>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</si>
  <si>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</si>
  <si>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</si>
  <si>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</si>
  <si>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</si>
  <si>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</si>
  <si>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</si>
  <si>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</si>
  <si>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</si>
  <si>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</si>
  <si>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</si>
  <si>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</si>
  <si>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</si>
  <si>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</si>
  <si>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</si>
  <si>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</si>
  <si>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</si>
  <si>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</si>
  <si>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</si>
  <si>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</si>
  <si>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</si>
  <si>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</si>
  <si>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</si>
  <si>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</si>
  <si>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</si>
  <si>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</si>
  <si>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</si>
  <si>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</si>
  <si>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</si>
  <si>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</si>
  <si>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</si>
  <si>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</si>
  <si>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</si>
  <si>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</si>
  <si>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</si>
  <si>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</si>
  <si>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</si>
  <si>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</si>
  <si>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</si>
  <si>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</si>
  <si>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</si>
  <si>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</si>
  <si>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</si>
  <si>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</si>
  <si>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</si>
  <si>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</si>
  <si>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</si>
  <si>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</si>
  <si>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</si>
  <si>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</si>
  <si>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</si>
  <si>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</si>
  <si>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</si>
  <si>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</si>
  <si>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</si>
  <si>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</si>
  <si>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</si>
  <si>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</si>
  <si>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</si>
  <si>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</si>
  <si>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</si>
  <si>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</si>
  <si>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</si>
  <si>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</si>
  <si>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</si>
  <si>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</si>
  <si>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</si>
  <si>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</si>
  <si>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</si>
  <si>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</si>
  <si>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</si>
  <si>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</si>
  <si>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</si>
  <si>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</si>
  <si>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</si>
  <si>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</si>
  <si>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</si>
  <si>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</si>
  <si>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</si>
  <si>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</si>
  <si>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</si>
  <si>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</si>
  <si>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</si>
  <si>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401011</t>
  </si>
  <si>
    <t xml:space="preserve">  衡阳市蒸湘区联合中心学校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</si>
  <si>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</si>
  <si>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</si>
  <si>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</si>
  <si>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</si>
  <si>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</si>
  <si>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</si>
  <si>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</si>
  <si>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</si>
  <si>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</si>
  <si>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</si>
  <si>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</si>
  <si>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</si>
  <si>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衡阳市蒸湘区联合中心学校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</si>
  <si>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</si>
  <si>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</si>
  <si>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</si>
  <si>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</si>
  <si>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</si>
  <si>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</si>
  <si>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</si>
  <si>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</si>
  <si>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</si>
  <si>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</si>
  <si>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</si>
  <si>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</si>
  <si>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</si>
  <si>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</si>
  <si>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</si>
  <si>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</si>
  <si>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</si>
  <si>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</si>
  <si>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</si>
  <si>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</si>
  <si>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</si>
  <si>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</si>
  <si>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</si>
  <si>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</si>
  <si>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</si>
  <si>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</si>
  <si>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401011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</si>
  <si>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</si>
  <si>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</si>
  <si>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</si>
  <si>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</si>
  <si>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</si>
  <si>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</si>
  <si>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</si>
  <si>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</si>
  <si>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</si>
  <si>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</si>
  <si>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</si>
  <si>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</si>
  <si>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</si>
  <si>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</si>
  <si>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</si>
  <si>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</si>
  <si>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</si>
  <si>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</si>
  <si>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</si>
  <si>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</si>
  <si>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</si>
  <si>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</si>
  <si>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</si>
  <si>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</si>
  <si>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</si>
  <si>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</si>
  <si>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</si>
  <si>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</si>
  <si>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</si>
  <si>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</si>
  <si>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</si>
  <si>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</si>
  <si>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</si>
  <si>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</si>
  <si>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</si>
  <si>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</si>
  <si>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</si>
  <si>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</si>
  <si>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</si>
  <si>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</si>
  <si>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</si>
  <si>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</si>
  <si>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</si>
  <si>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</si>
  <si>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</si>
  <si>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</si>
  <si>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</si>
  <si>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</si>
  <si>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</si>
  <si>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</si>
  <si>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</si>
  <si>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</si>
  <si>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</si>
  <si>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</si>
  <si>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</si>
  <si>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</si>
  <si>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</si>
  <si>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</si>
  <si>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</si>
  <si>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</si>
  <si>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</si>
  <si>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</si>
  <si>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</si>
  <si>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</si>
  <si>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</si>
  <si>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</si>
  <si>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</si>
  <si>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</si>
  <si>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</si>
  <si>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</si>
  <si>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</si>
  <si>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</si>
  <si>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</si>
  <si>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</si>
  <si>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</si>
  <si>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</si>
  <si>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</si>
  <si>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</si>
  <si>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</si>
  <si>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</si>
  <si>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</si>
  <si>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</si>
  <si>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</si>
  <si>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</si>
  <si>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</si>
  <si>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</si>
  <si>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</si>
  <si>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</si>
  <si>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</si>
  <si>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</si>
  <si>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</si>
  <si>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</si>
  <si>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</si>
  <si>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</si>
  <si>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</si>
  <si>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</si>
  <si>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</si>
  <si>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</si>
  <si>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</si>
  <si>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</si>
  <si>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</si>
  <si>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</si>
  <si>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</si>
  <si>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</si>
  <si>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</si>
  <si>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</si>
  <si>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</si>
  <si>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</si>
  <si>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</si>
  <si>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</si>
  <si>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</si>
  <si>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</si>
  <si>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</si>
  <si>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</si>
  <si>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</si>
  <si>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</si>
  <si>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</si>
  <si>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</si>
  <si>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</si>
  <si>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</si>
  <si>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</si>
  <si>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</si>
  <si>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</si>
  <si>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</si>
  <si>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</si>
  <si>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</si>
  <si>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</si>
  <si>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</si>
  <si>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</si>
  <si>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</si>
  <si>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</si>
  <si>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</si>
  <si>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</si>
  <si>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</si>
  <si>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</si>
  <si>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</si>
  <si>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</si>
  <si>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</si>
  <si>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</si>
  <si>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</si>
  <si>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</si>
  <si>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</si>
  <si>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</si>
  <si>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</si>
  <si>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</si>
  <si>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</si>
  <si>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</si>
  <si>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</si>
  <si>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</si>
  <si>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</si>
  <si>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</si>
  <si>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</si>
  <si>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</si>
  <si>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</si>
  <si>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</si>
  <si>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</si>
  <si>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</si>
  <si>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</si>
  <si>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</si>
  <si>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</si>
  <si>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</si>
  <si>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</si>
  <si>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</si>
  <si>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</si>
  <si>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</si>
  <si>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</si>
  <si>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</si>
  <si>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</si>
  <si>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</si>
  <si>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</si>
  <si>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</si>
  <si>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</si>
  <si>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</si>
  <si>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</si>
  <si>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蒸湘区联合中心学校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</si>
  <si>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</si>
  <si>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</si>
  <si>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</si>
  <si>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</si>
  <si>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</si>
  <si>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</si>
  <si>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</si>
  <si>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</si>
  <si>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</si>
  <si>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</si>
  <si>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</si>
  <si>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</si>
  <si>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</si>
  <si>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</si>
  <si>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</si>
  <si>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</si>
  <si>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</si>
  <si>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</si>
  <si>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</si>
  <si>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</si>
  <si>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</si>
  <si>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</si>
  <si>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</si>
  <si>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</si>
  <si>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</si>
  <si>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</si>
  <si>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</si>
  <si>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</si>
  <si>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</si>
  <si>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</si>
  <si>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开展丰富的活动，促成学生良好性格品质和行为习惯的养成。</t>
  </si>
  <si>
    <t>5年完成</t>
  </si>
  <si>
    <t>年</t>
  </si>
  <si>
    <t>体质为重，学生身体素养得到提升。</t>
  </si>
  <si>
    <t>长期</t>
  </si>
  <si>
    <t>每年春冬季运动会，学生比赛等活动异彩纷呈。</t>
  </si>
  <si>
    <t>100%</t>
  </si>
  <si>
    <t>素质多元，教研教改促发展。 强化教学质量的检测与评价。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</si>
</sst>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workbookViewId="0">
      <selection activeCell="H11" sqref="H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1045.81</v>
      </c>
      <c r="C6" s="5" t="s">
        <v>41</v>
      </c>
      <c r="D6" s="23"/>
      <c r="E6" s="16" t="s">
        <v>42</v>
      </c>
      <c r="F6" s="15">
        <f>B6</f>
        <v>1045.81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f>F6-F9</f>
        <v>872.4652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173.3448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f>B6</f>
        <v>1045.81</v>
      </c>
      <c r="E10" s="16" t="s">
        <v>58</v>
      </c>
      <c r="F10" s="15"/>
      <c r="G10" s="5" t="s">
        <v>59</v>
      </c>
      <c r="H10" s="6">
        <f>F7</f>
        <v>872.4652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173.3448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1037.057286</v>
      </c>
      <c r="C36" s="16" t="s">
        <v>128</v>
      </c>
      <c r="D36" s="15">
        <v>1037.057286</v>
      </c>
      <c r="E36" s="16" t="s">
        <v>128</v>
      </c>
      <c r="F36" s="15">
        <v>1037.057286</v>
      </c>
      <c r="G36" s="16" t="s">
        <v>128</v>
      </c>
      <c r="H36" s="15">
        <v>1037.057286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1037.057286</v>
      </c>
      <c r="C39" s="16" t="s">
        <v>132</v>
      </c>
      <c r="D39" s="15">
        <v>1037.057286</v>
      </c>
      <c r="E39" s="16" t="s">
        <v>132</v>
      </c>
      <c r="F39" s="15">
        <v>1037.057286</v>
      </c>
      <c r="G39" s="16" t="s">
        <v>132</v>
      </c>
      <c r="H39" s="15">
        <v>1037.057286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9" sqref="G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f>D7</f>
        <v>1045.81</v>
      </c>
      <c r="D7" s="29">
        <f>E7</f>
        <v>1045.81</v>
      </c>
      <c r="E7" s="29">
        <v>1045.81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f>D8</f>
        <v>1045.81</v>
      </c>
      <c r="D8" s="29">
        <f>E8</f>
        <v>1045.81</v>
      </c>
      <c r="E8" s="29">
        <v>1045.81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9">
        <f>D9</f>
        <v>1045.81</v>
      </c>
      <c r="D9" s="29">
        <f>E9</f>
        <v>1045.81</v>
      </c>
      <c r="E9" s="29">
        <v>1045.81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6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8" t="s">
        <v>136</v>
      </c>
      <c r="E6" s="38"/>
      <c r="F6" s="39">
        <f t="shared" ref="F6:F11" si="0">G6</f>
        <v>1045.81</v>
      </c>
      <c r="G6" s="39">
        <v>1045.81</v>
      </c>
      <c r="H6" s="39"/>
      <c r="I6" s="39"/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155</v>
      </c>
      <c r="F7" s="39">
        <f t="shared" si="0"/>
        <v>1045.81</v>
      </c>
      <c r="G7" s="39">
        <v>1045.81</v>
      </c>
      <c r="H7" s="39"/>
      <c r="I7" s="39"/>
      <c r="J7" s="44"/>
      <c r="K7" s="44"/>
    </row>
    <row r="8" ht="22.8" customHeight="1" spans="1:11">
      <c r="A8" s="40"/>
      <c r="B8" s="40"/>
      <c r="C8" s="40"/>
      <c r="D8" s="41" t="s">
        <v>156</v>
      </c>
      <c r="E8" s="41" t="s">
        <v>170</v>
      </c>
      <c r="F8" s="39">
        <f t="shared" si="0"/>
        <v>1045.81</v>
      </c>
      <c r="G8" s="39">
        <v>1045.81</v>
      </c>
      <c r="H8" s="39"/>
      <c r="I8" s="39"/>
      <c r="J8" s="44"/>
      <c r="K8" s="44"/>
    </row>
    <row r="9" ht="20.7" customHeight="1" spans="1:11">
      <c r="A9" s="42" t="s">
        <v>171</v>
      </c>
      <c r="B9" s="43"/>
      <c r="C9" s="43"/>
      <c r="D9" s="41" t="s">
        <v>172</v>
      </c>
      <c r="E9" s="44" t="s">
        <v>173</v>
      </c>
      <c r="F9" s="39">
        <f t="shared" si="0"/>
        <v>1045.81</v>
      </c>
      <c r="G9" s="39">
        <v>1045.81</v>
      </c>
      <c r="H9" s="39"/>
      <c r="I9" s="39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39">
        <f t="shared" si="0"/>
        <v>1045.81</v>
      </c>
      <c r="G10" s="39">
        <v>1045.81</v>
      </c>
      <c r="H10" s="39"/>
      <c r="I10" s="39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174</v>
      </c>
      <c r="D11" s="45" t="s">
        <v>177</v>
      </c>
      <c r="E11" s="46" t="s">
        <v>178</v>
      </c>
      <c r="F11" s="39">
        <f t="shared" si="0"/>
        <v>1045.81</v>
      </c>
      <c r="G11" s="39">
        <v>1045.81</v>
      </c>
      <c r="H11" s="47"/>
      <c r="I11" s="47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6" sqref="F6: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f>K6+O6</f>
        <v>1045.8148</v>
      </c>
      <c r="G6" s="15"/>
      <c r="H6" s="15"/>
      <c r="I6" s="15"/>
      <c r="J6" s="15"/>
      <c r="K6" s="15">
        <v>872.47</v>
      </c>
      <c r="L6" s="15"/>
      <c r="M6" s="15"/>
      <c r="N6" s="15"/>
      <c r="O6" s="15">
        <v>173.3448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f>K7+O7</f>
        <v>1045.8148</v>
      </c>
      <c r="G7" s="15"/>
      <c r="H7" s="15"/>
      <c r="I7" s="15"/>
      <c r="J7" s="15"/>
      <c r="K7" s="15">
        <v>872.47</v>
      </c>
      <c r="L7" s="15"/>
      <c r="M7" s="15"/>
      <c r="N7" s="15"/>
      <c r="O7" s="15">
        <v>173.3448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15">
        <f>K8+O8</f>
        <v>1045.8148</v>
      </c>
      <c r="G8" s="15"/>
      <c r="H8" s="15"/>
      <c r="I8" s="15"/>
      <c r="J8" s="15"/>
      <c r="K8" s="15">
        <v>872.47</v>
      </c>
      <c r="L8" s="15"/>
      <c r="M8" s="15"/>
      <c r="N8" s="15"/>
      <c r="O8" s="15">
        <v>173.3448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15">
        <f>K9+O9</f>
        <v>1045.8148</v>
      </c>
      <c r="G9" s="27"/>
      <c r="H9" s="27"/>
      <c r="I9" s="27"/>
      <c r="J9" s="27"/>
      <c r="K9" s="15">
        <v>872.47</v>
      </c>
      <c r="L9" s="27"/>
      <c r="M9" s="27"/>
      <c r="N9" s="27"/>
      <c r="O9" s="27">
        <v>173.3448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F6" sqref="F6:F9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f>G6</f>
        <v>1045.8148</v>
      </c>
      <c r="G6" s="15">
        <f>H6+I6+J6</f>
        <v>1045.8148</v>
      </c>
      <c r="H6" s="15">
        <v>872.47</v>
      </c>
      <c r="I6" s="15">
        <v>0</v>
      </c>
      <c r="J6" s="15">
        <v>173.3448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15">
        <f>G7</f>
        <v>1045.8148</v>
      </c>
      <c r="G7" s="15">
        <f>H7+I7+J7</f>
        <v>1045.8148</v>
      </c>
      <c r="H7" s="15">
        <v>872.47</v>
      </c>
      <c r="I7" s="15">
        <v>0</v>
      </c>
      <c r="J7" s="15">
        <v>173.3448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15">
        <f>G8</f>
        <v>1045.8148</v>
      </c>
      <c r="G8" s="15">
        <f>H8+I8+J8</f>
        <v>1045.8148</v>
      </c>
      <c r="H8" s="15">
        <v>872.47</v>
      </c>
      <c r="I8" s="15">
        <v>0</v>
      </c>
      <c r="J8" s="15">
        <v>173.3448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15">
        <f>G9</f>
        <v>1045.8148</v>
      </c>
      <c r="G9" s="15">
        <f>H9+I9+J9</f>
        <v>1045.8148</v>
      </c>
      <c r="H9" s="15">
        <v>872.47</v>
      </c>
      <c r="I9" s="6"/>
      <c r="J9" s="6">
        <v>173.3448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12" sqref="D12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1045.81</v>
      </c>
      <c r="C6" s="16" t="s">
        <v>211</v>
      </c>
      <c r="D6" s="29">
        <f>B6</f>
        <v>1045.81</v>
      </c>
    </row>
    <row r="7" ht="20.2" customHeight="1" spans="1:4">
      <c r="A7" s="5" t="s">
        <v>212</v>
      </c>
      <c r="B7" s="6">
        <v>1045.81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f>D6</f>
        <v>1045.81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1037.057286</v>
      </c>
      <c r="C40" s="20" t="s">
        <v>220</v>
      </c>
      <c r="D40" s="29">
        <v>1037.057286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F7" sqref="F7:G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f t="shared" ref="F7:F12" si="0">G7</f>
        <v>1045.8148</v>
      </c>
      <c r="G7" s="15">
        <f t="shared" ref="G7:G12" si="1">H7+I7</f>
        <v>1045.8148</v>
      </c>
      <c r="H7" s="15">
        <v>872.47</v>
      </c>
      <c r="I7" s="15">
        <v>173.3448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f t="shared" si="0"/>
        <v>1045.8148</v>
      </c>
      <c r="G8" s="15">
        <f t="shared" si="1"/>
        <v>1045.8148</v>
      </c>
      <c r="H8" s="15">
        <v>872.47</v>
      </c>
      <c r="I8" s="15">
        <v>173.3448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f t="shared" si="0"/>
        <v>1045.8148</v>
      </c>
      <c r="G9" s="15">
        <f t="shared" si="1"/>
        <v>1045.8148</v>
      </c>
      <c r="H9" s="15">
        <v>872.47</v>
      </c>
      <c r="I9" s="15">
        <v>173.3448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f t="shared" si="0"/>
        <v>1045.8148</v>
      </c>
      <c r="G10" s="15">
        <f t="shared" si="1"/>
        <v>1045.8148</v>
      </c>
      <c r="H10" s="15">
        <v>872.47</v>
      </c>
      <c r="I10" s="15">
        <v>173.3448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f t="shared" si="0"/>
        <v>1045.8148</v>
      </c>
      <c r="G11" s="15">
        <f t="shared" si="1"/>
        <v>1045.8148</v>
      </c>
      <c r="H11" s="15">
        <v>872.47</v>
      </c>
      <c r="I11" s="15">
        <v>173.3448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15">
        <f t="shared" si="0"/>
        <v>1045.8148</v>
      </c>
      <c r="G12" s="15">
        <f t="shared" si="1"/>
        <v>1045.8148</v>
      </c>
      <c r="H12" s="15">
        <v>872.47</v>
      </c>
      <c r="I12" s="23">
        <v>173.3448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9" activePane="bottomLeft" state="frozen"/>
      <selection/>
      <selection pane="bottomLeft" activeCell="E18" sqref="E18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173.3448</v>
      </c>
      <c r="D6" s="32">
        <v>173.3448</v>
      </c>
      <c r="E6" s="32"/>
    </row>
    <row r="7" ht="26.45" customHeight="1" spans="1:5">
      <c r="A7" s="33" t="s">
        <v>235</v>
      </c>
      <c r="B7" s="33" t="s">
        <v>236</v>
      </c>
      <c r="C7" s="34">
        <v>169.1688</v>
      </c>
      <c r="D7" s="34">
        <v>169.1688</v>
      </c>
      <c r="E7" s="34"/>
    </row>
    <row r="8" ht="26.45" customHeight="1" spans="1:5">
      <c r="A8" s="33" t="s">
        <v>237</v>
      </c>
      <c r="B8" s="33" t="s">
        <v>238</v>
      </c>
      <c r="C8" s="34">
        <v>4.176</v>
      </c>
      <c r="D8" s="34">
        <v>4.176</v>
      </c>
      <c r="E8" s="34"/>
    </row>
    <row r="9" ht="26.45" customHeight="1" spans="1:5">
      <c r="A9" s="14" t="s">
        <v>239</v>
      </c>
      <c r="B9" s="14" t="s">
        <v>201</v>
      </c>
      <c r="C9" s="32">
        <v>872.47</v>
      </c>
      <c r="D9" s="32">
        <v>872.47</v>
      </c>
      <c r="E9" s="32"/>
    </row>
    <row r="10" ht="26.45" customHeight="1" spans="1:5">
      <c r="A10" s="33" t="s">
        <v>240</v>
      </c>
      <c r="B10" s="33" t="s">
        <v>241</v>
      </c>
      <c r="C10" s="34">
        <f>141.6228+8.76</f>
        <v>150.3828</v>
      </c>
      <c r="D10" s="34">
        <f>141.6228+8.76</f>
        <v>150.3828</v>
      </c>
      <c r="E10" s="34"/>
    </row>
    <row r="11" ht="26.45" customHeight="1" spans="1:5">
      <c r="A11" s="33" t="s">
        <v>242</v>
      </c>
      <c r="B11" s="33" t="s">
        <v>243</v>
      </c>
      <c r="C11" s="34">
        <v>171.0924</v>
      </c>
      <c r="D11" s="34">
        <v>171.0924</v>
      </c>
      <c r="E11" s="34"/>
    </row>
    <row r="12" ht="26.45" customHeight="1" spans="1:5">
      <c r="A12" s="33" t="s">
        <v>244</v>
      </c>
      <c r="B12" s="33" t="s">
        <v>245</v>
      </c>
      <c r="C12" s="34">
        <v>325.9008</v>
      </c>
      <c r="D12" s="34">
        <v>325.9008</v>
      </c>
      <c r="E12" s="34"/>
    </row>
    <row r="13" ht="26.45" customHeight="1" spans="1:5">
      <c r="A13" s="33" t="s">
        <v>246</v>
      </c>
      <c r="B13" s="33" t="s">
        <v>247</v>
      </c>
      <c r="C13" s="34">
        <v>4.6088</v>
      </c>
      <c r="D13" s="34">
        <v>4.6088</v>
      </c>
      <c r="E13" s="34"/>
    </row>
    <row r="14" ht="26.45" customHeight="1" spans="1:5">
      <c r="A14" s="33" t="s">
        <v>248</v>
      </c>
      <c r="B14" s="33" t="s">
        <v>249</v>
      </c>
      <c r="C14" s="34">
        <v>2.841915</v>
      </c>
      <c r="D14" s="34">
        <v>2.841915</v>
      </c>
      <c r="E14" s="34"/>
    </row>
    <row r="15" ht="26.45" customHeight="1" spans="1:5">
      <c r="A15" s="33" t="s">
        <v>250</v>
      </c>
      <c r="B15" s="33" t="s">
        <v>251</v>
      </c>
      <c r="C15" s="34">
        <v>51.660043</v>
      </c>
      <c r="D15" s="34">
        <v>51.660043</v>
      </c>
      <c r="E15" s="34"/>
    </row>
    <row r="16" ht="26.45" customHeight="1" spans="1:5">
      <c r="A16" s="33" t="s">
        <v>252</v>
      </c>
      <c r="B16" s="33" t="s">
        <v>253</v>
      </c>
      <c r="C16" s="34">
        <v>94.730496</v>
      </c>
      <c r="D16" s="34">
        <v>94.730496</v>
      </c>
      <c r="E16" s="34"/>
    </row>
    <row r="17" ht="26.45" customHeight="1" spans="1:5">
      <c r="A17" s="33" t="s">
        <v>254</v>
      </c>
      <c r="B17" s="33" t="s">
        <v>255</v>
      </c>
      <c r="C17" s="34">
        <v>71.255232</v>
      </c>
      <c r="D17" s="34">
        <v>71.255232</v>
      </c>
      <c r="E17" s="34"/>
    </row>
    <row r="18" ht="22.8" customHeight="1" spans="1:5">
      <c r="A18" s="20" t="s">
        <v>136</v>
      </c>
      <c r="B18" s="20"/>
      <c r="C18" s="32">
        <f>C9+C6</f>
        <v>1045.8148</v>
      </c>
      <c r="D18" s="32">
        <f>D9+D6</f>
        <v>1045.8148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6" sqref="F6:F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f>L6</f>
        <v>872.47</v>
      </c>
      <c r="G6" s="29"/>
      <c r="H6" s="29"/>
      <c r="I6" s="29"/>
      <c r="J6" s="29"/>
      <c r="K6" s="29"/>
      <c r="L6" s="29">
        <f>M6</f>
        <v>872.47</v>
      </c>
      <c r="M6" s="29">
        <v>872.47</v>
      </c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f>L7</f>
        <v>872.47</v>
      </c>
      <c r="G7" s="29"/>
      <c r="H7" s="29"/>
      <c r="I7" s="29"/>
      <c r="J7" s="29"/>
      <c r="K7" s="29"/>
      <c r="L7" s="29">
        <f>M7</f>
        <v>872.47</v>
      </c>
      <c r="M7" s="29">
        <v>872.47</v>
      </c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f>L8</f>
        <v>872.47</v>
      </c>
      <c r="G8" s="29"/>
      <c r="H8" s="29"/>
      <c r="I8" s="29"/>
      <c r="J8" s="29"/>
      <c r="K8" s="29"/>
      <c r="L8" s="29">
        <f>M8</f>
        <v>872.47</v>
      </c>
      <c r="M8" s="29">
        <v>872.47</v>
      </c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29">
        <f>L9</f>
        <v>872.47</v>
      </c>
      <c r="G9" s="6"/>
      <c r="H9" s="23"/>
      <c r="I9" s="23"/>
      <c r="J9" s="23"/>
      <c r="K9" s="23"/>
      <c r="L9" s="29">
        <f>M9</f>
        <v>872.47</v>
      </c>
      <c r="M9" s="29">
        <v>872.47</v>
      </c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F6" sqref="F6:G9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f>G6+L6+R6+S6</f>
        <v>872.472486</v>
      </c>
      <c r="G6" s="15">
        <f>H6+I6+J6+K6</f>
        <v>647.376</v>
      </c>
      <c r="H6" s="15">
        <v>325.9008</v>
      </c>
      <c r="I6" s="15">
        <f>141.6228+8.76</f>
        <v>150.3828</v>
      </c>
      <c r="J6" s="15">
        <v>171.0924</v>
      </c>
      <c r="K6" s="15"/>
      <c r="L6" s="15">
        <v>149.232454</v>
      </c>
      <c r="M6" s="15">
        <v>94.730496</v>
      </c>
      <c r="N6" s="15"/>
      <c r="O6" s="15">
        <v>51.660043</v>
      </c>
      <c r="P6" s="15"/>
      <c r="Q6" s="15">
        <v>2.841915</v>
      </c>
      <c r="R6" s="15">
        <v>71.255232</v>
      </c>
      <c r="S6" s="15">
        <v>4.6088</v>
      </c>
      <c r="T6" s="15"/>
      <c r="U6" s="15"/>
      <c r="V6" s="15">
        <v>4.6088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f>G7+L7+R7+S7</f>
        <v>872.472486</v>
      </c>
      <c r="G7" s="15">
        <f>H7+I7+J7+K7</f>
        <v>647.376</v>
      </c>
      <c r="H7" s="15">
        <v>325.9008</v>
      </c>
      <c r="I7" s="15">
        <f>141.6228+8.76</f>
        <v>150.3828</v>
      </c>
      <c r="J7" s="15">
        <v>171.0924</v>
      </c>
      <c r="K7" s="15"/>
      <c r="L7" s="15">
        <v>149.232454</v>
      </c>
      <c r="M7" s="15">
        <v>94.730496</v>
      </c>
      <c r="N7" s="15"/>
      <c r="O7" s="15">
        <v>51.660043</v>
      </c>
      <c r="P7" s="15"/>
      <c r="Q7" s="15">
        <v>2.841915</v>
      </c>
      <c r="R7" s="15">
        <v>71.255232</v>
      </c>
      <c r="S7" s="15">
        <v>4.6088</v>
      </c>
      <c r="T7" s="15"/>
      <c r="U7" s="15"/>
      <c r="V7" s="15">
        <v>4.6088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f>G8+L8+R8+S8</f>
        <v>872.472486</v>
      </c>
      <c r="G8" s="15">
        <f>H8+I8+J8+K8</f>
        <v>647.376</v>
      </c>
      <c r="H8" s="15">
        <v>325.9008</v>
      </c>
      <c r="I8" s="15">
        <f>141.6228+8.76</f>
        <v>150.3828</v>
      </c>
      <c r="J8" s="15">
        <v>171.0924</v>
      </c>
      <c r="K8" s="15"/>
      <c r="L8" s="15">
        <v>149.232454</v>
      </c>
      <c r="M8" s="15">
        <v>94.730496</v>
      </c>
      <c r="N8" s="15"/>
      <c r="O8" s="15">
        <v>51.660043</v>
      </c>
      <c r="P8" s="15"/>
      <c r="Q8" s="15">
        <v>2.841915</v>
      </c>
      <c r="R8" s="15">
        <v>71.255232</v>
      </c>
      <c r="S8" s="15">
        <v>4.6088</v>
      </c>
      <c r="T8" s="15"/>
      <c r="U8" s="15"/>
      <c r="V8" s="15">
        <v>4.6088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15">
        <f>G9+L9+R9+S9</f>
        <v>872.472486</v>
      </c>
      <c r="G9" s="15">
        <f>H9+I9+J9+K9</f>
        <v>647.376</v>
      </c>
      <c r="H9" s="23">
        <v>325.9008</v>
      </c>
      <c r="I9" s="15">
        <f>141.6228+8.76</f>
        <v>150.3828</v>
      </c>
      <c r="J9" s="23">
        <v>171.0924</v>
      </c>
      <c r="K9" s="23"/>
      <c r="L9" s="6">
        <v>149.232454</v>
      </c>
      <c r="M9" s="23">
        <v>94.730496</v>
      </c>
      <c r="N9" s="23"/>
      <c r="O9" s="23">
        <v>51.660043</v>
      </c>
      <c r="P9" s="23"/>
      <c r="Q9" s="23">
        <v>2.841915</v>
      </c>
      <c r="R9" s="23">
        <v>71.255232</v>
      </c>
      <c r="S9" s="6">
        <v>4.6088</v>
      </c>
      <c r="T9" s="23"/>
      <c r="U9" s="23"/>
      <c r="V9" s="23">
        <v>4.6088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173.3448</v>
      </c>
      <c r="G6" s="15">
        <v>173.3448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173.3448</v>
      </c>
      <c r="G7" s="15">
        <v>173.3448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173.3448</v>
      </c>
      <c r="G8" s="15">
        <v>173.3448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173.3448</v>
      </c>
      <c r="G9" s="23">
        <v>173.3448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173.3448</v>
      </c>
      <c r="G6" s="15"/>
      <c r="H6" s="15"/>
      <c r="I6" s="15"/>
      <c r="J6" s="15"/>
      <c r="K6" s="15">
        <v>169.1688</v>
      </c>
      <c r="L6" s="15"/>
      <c r="M6" s="15"/>
      <c r="N6" s="15"/>
      <c r="O6" s="15">
        <v>4.176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173.3448</v>
      </c>
      <c r="G7" s="15"/>
      <c r="H7" s="15"/>
      <c r="I7" s="15"/>
      <c r="J7" s="15"/>
      <c r="K7" s="15">
        <v>169.1688</v>
      </c>
      <c r="L7" s="15"/>
      <c r="M7" s="15"/>
      <c r="N7" s="15"/>
      <c r="O7" s="15">
        <v>4.176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173.3448</v>
      </c>
      <c r="G8" s="15"/>
      <c r="H8" s="15"/>
      <c r="I8" s="15"/>
      <c r="J8" s="15"/>
      <c r="K8" s="15">
        <v>169.1688</v>
      </c>
      <c r="L8" s="15"/>
      <c r="M8" s="15"/>
      <c r="N8" s="15"/>
      <c r="O8" s="15">
        <v>4.176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173.3448</v>
      </c>
      <c r="G9" s="23"/>
      <c r="H9" s="23"/>
      <c r="I9" s="23"/>
      <c r="J9" s="23"/>
      <c r="K9" s="23">
        <v>169.1688</v>
      </c>
      <c r="L9" s="23"/>
      <c r="M9" s="23"/>
      <c r="N9" s="23"/>
      <c r="O9" s="23">
        <v>4.176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83" zoomScaleNormal="83" workbookViewId="0">
      <pane ySplit="5" topLeftCell="A6" activePane="bottomLeft" state="frozen"/>
      <selection/>
      <selection pane="bottomLeft" activeCell="C7" sqref="C7:C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>
        <v>401011</v>
      </c>
      <c r="B7" s="5" t="s">
        <v>372</v>
      </c>
      <c r="C7" s="6"/>
      <c r="D7" s="5"/>
      <c r="E7" s="17" t="s">
        <v>373</v>
      </c>
      <c r="F7" s="17" t="s">
        <v>374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375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376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377</v>
      </c>
      <c r="F10" s="17" t="s">
        <v>378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379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380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381</v>
      </c>
      <c r="F13" s="17" t="s">
        <v>382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383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384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385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386</v>
      </c>
      <c r="F17" s="17" t="s">
        <v>387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1" sqref="M11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389</v>
      </c>
      <c r="D5" s="4"/>
      <c r="E5" s="4"/>
      <c r="F5" s="4"/>
      <c r="G5" s="4"/>
      <c r="H5" s="4"/>
      <c r="I5" s="4"/>
      <c r="J5" s="4" t="s">
        <v>390</v>
      </c>
      <c r="K5" s="4" t="s">
        <v>391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392</v>
      </c>
      <c r="E6" s="4"/>
      <c r="F6" s="4"/>
      <c r="G6" s="4"/>
      <c r="H6" s="4" t="s">
        <v>393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394</v>
      </c>
      <c r="F7" s="4" t="s">
        <v>143</v>
      </c>
      <c r="G7" s="4" t="s">
        <v>395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396</v>
      </c>
      <c r="Q7" s="4" t="s">
        <v>397</v>
      </c>
      <c r="R7" s="4" t="s">
        <v>398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1045.81</v>
      </c>
      <c r="D8" s="6">
        <f>C8</f>
        <v>1045.81</v>
      </c>
      <c r="E8" s="6"/>
      <c r="F8" s="6"/>
      <c r="G8" s="6"/>
      <c r="H8" s="6">
        <f>D8</f>
        <v>1045.81</v>
      </c>
      <c r="I8" s="6"/>
      <c r="J8" s="5"/>
      <c r="K8" s="5" t="s">
        <v>373</v>
      </c>
      <c r="L8" s="5" t="s">
        <v>374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376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377</v>
      </c>
      <c r="L11" s="8" t="s">
        <v>378</v>
      </c>
      <c r="M11" s="9" t="s">
        <v>399</v>
      </c>
      <c r="N11" s="9" t="s">
        <v>400</v>
      </c>
      <c r="O11" s="9" t="s">
        <v>401</v>
      </c>
      <c r="P11" s="9" t="s">
        <v>402</v>
      </c>
      <c r="Q11" s="11" t="s">
        <v>403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379</v>
      </c>
      <c r="M12" s="9" t="s">
        <v>399</v>
      </c>
      <c r="N12" s="9" t="s">
        <v>400</v>
      </c>
      <c r="O12" s="9" t="s">
        <v>404</v>
      </c>
      <c r="P12" s="9" t="s">
        <v>405</v>
      </c>
      <c r="Q12" s="11" t="s">
        <v>406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380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381</v>
      </c>
      <c r="L14" s="8" t="s">
        <v>382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383</v>
      </c>
      <c r="M15" s="9" t="s">
        <v>399</v>
      </c>
      <c r="N15" s="9" t="s">
        <v>400</v>
      </c>
      <c r="O15" s="9" t="s">
        <v>407</v>
      </c>
      <c r="P15" s="9" t="s">
        <v>405</v>
      </c>
      <c r="Q15" s="11" t="s">
        <v>408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385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386</v>
      </c>
      <c r="L18" s="8" t="s">
        <v>387</v>
      </c>
      <c r="M18" s="9" t="s">
        <v>399</v>
      </c>
      <c r="N18" s="9" t="s">
        <v>400</v>
      </c>
      <c r="O18" s="9" t="s">
        <v>409</v>
      </c>
      <c r="P18" s="9" t="s">
        <v>402</v>
      </c>
      <c r="Q18" s="11" t="s">
        <v>410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2025-07-10T01:51:00Z</dcterms:created>
  <dcterms:modified xsi:type="dcterms:W3CDTF">2025-07-14T02:31:14Z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ED5272B91B2446C182A87DF8793EF24D</vt:lpwstr>
  </property>
  <property fmtid="{D5CDD505-2E9C-101B-9397-08002B2CF9AE}" pid="3" name="KSOProductBuildVer">
    <vt:lpwstr>2052-12.1.0.21915</vt:lpwstr>
  </property>
</Properties>
</file>