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<sst xmlns="http://schemas.openxmlformats.org/spreadsheetml/2006/main" count="792" uniqueCount="395">
  <si>
    <t>2023年部门预算公开表</t>
  </si>
  <si>
    <t>单位编码：</t>
  </si>
  <si>
    <t>单位名称：</t>
  </si>
  <si>
    <t>蒸湘区呆鹰岭镇中学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</si>
  <si>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</si>
  <si>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</si>
  <si>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</si>
  <si>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</si>
  <si>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</si>
  <si>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</si>
  <si>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</si>
  <si>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</si>
  <si>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</si>
  <si>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</si>
  <si>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</si>
  <si>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</si>
  <si>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</si>
  <si>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</si>
  <si>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</si>
  <si>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</si>
  <si>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</si>
  <si>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</si>
  <si>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</si>
  <si>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</si>
  <si>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</si>
  <si>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</si>
  <si>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</si>
  <si>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</si>
  <si>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</si>
  <si>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</si>
  <si>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</si>
  <si>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</si>
  <si>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</si>
  <si>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</si>
  <si>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</si>
  <si>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</si>
  <si>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</si>
  <si>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</si>
  <si>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</si>
  <si>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</si>
  <si>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</si>
  <si>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</si>
  <si>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</si>
  <si>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</si>
  <si>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</si>
  <si>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</si>
  <si>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</si>
  <si>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</si>
  <si>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</si>
  <si>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</si>
  <si>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</si>
  <si>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</si>
  <si>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</si>
  <si>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</si>
  <si>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</si>
  <si>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</si>
  <si>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</si>
  <si>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</si>
  <si>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</si>
  <si>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</si>
  <si>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</si>
  <si>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</si>
  <si>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</si>
  <si>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</si>
  <si>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</si>
  <si>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</si>
  <si>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</si>
  <si>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</si>
  <si>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</si>
  <si>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</si>
  <si>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</si>
  <si>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</si>
  <si>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</si>
  <si>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</si>
  <si>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</si>
  <si>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</si>
  <si>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</si>
  <si>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</si>
  <si>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</si>
  <si>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</si>
  <si>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</si>
  <si>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</si>
  <si>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</si>
  <si>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</si>
  <si>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</si>
  <si>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</si>
  <si>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</si>
  <si>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</si>
  <si>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</si>
  <si>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</si>
  <si>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</si>
  <si>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</si>
  <si>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</si>
  <si>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</si>
  <si>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</si>
  <si>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</si>
  <si>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</si>
  <si>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</si>
  <si>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</si>
  <si>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</si>
  <si>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</si>
  <si>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</si>
  <si>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</si>
  <si>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</si>
  <si>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</si>
  <si>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</si>
  <si>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</si>
  <si>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</si>
  <si>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</si>
  <si>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</si>
  <si>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</si>
  <si>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</si>
  <si>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</si>
  <si>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</si>
  <si>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</si>
  <si>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</si>
  <si>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</si>
  <si>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</si>
  <si>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</si>
  <si>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</si>
  <si>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</si>
  <si>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</si>
  <si>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</si>
  <si>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</si>
  <si>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</si>
  <si>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</si>
  <si>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</si>
  <si>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</si>
  <si>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</si>
  <si>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</si>
  <si>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</si>
  <si>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</si>
  <si>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</si>
  <si>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</si>
  <si>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</si>
  <si>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</si>
  <si>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</si>
  <si>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</si>
  <si>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</si>
  <si>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</si>
  <si>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</si>
  <si>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</si>
  <si>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</si>
  <si>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</si>
  <si>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</si>
  <si>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</si>
  <si>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</si>
  <si>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</si>
  <si>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</si>
  <si>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</si>
  <si>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</si>
  <si>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</si>
  <si>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</si>
  <si>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</si>
  <si>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</si>
  <si>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</si>
  <si>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</si>
  <si>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</si>
  <si>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</si>
  <si>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</si>
  <si>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</si>
  <si>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</si>
  <si>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</si>
  <si>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</si>
  <si>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</si>
  <si>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</si>
  <si>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</si>
  <si>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</si>
  <si>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</si>
  <si>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</si>
  <si>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</si>
  <si>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</si>
  <si>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</si>
  <si>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</si>
  <si>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</si>
  <si>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</si>
  <si>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</si>
  <si>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</si>
  <si>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</si>
  <si>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</si>
  <si>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</si>
  <si>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</si>
  <si>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</si>
  <si>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</si>
  <si>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</si>
  <si>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</si>
  <si>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</si>
  <si>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</si>
  <si>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</si>
  <si>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</si>
  <si>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</si>
  <si>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</si>
  <si>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</si>
  <si>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</si>
  <si>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</si>
  <si>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</si>
  <si>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</si>
  <si>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</si>
  <si>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</si>
  <si>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</si>
  <si>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</si>
  <si>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</si>
  <si>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</si>
  <si>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</si>
  <si>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</si>
  <si>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</si>
  <si>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</si>
  <si>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</si>
  <si>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</si>
  <si>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</si>
  <si>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</si>
  <si>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</si>
  <si>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</si>
  <si>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</si>
  <si>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</si>
  <si>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</si>
  <si>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</si>
  <si>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</si>
  <si>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</si>
  <si>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</si>
  <si>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</si>
  <si>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</si>
  <si>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</si>
  <si>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</si>
  <si>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</si>
  <si>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</si>
  <si>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</si>
  <si>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</si>
  <si>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</si>
  <si>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</si>
  <si>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</si>
  <si>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</si>
  <si>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</si>
  <si>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</si>
  <si>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</si>
  <si>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</si>
  <si>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</si>
  <si>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</si>
  <si>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</si>
  <si>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</si>
  <si>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</si>
  <si>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</si>
  <si>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</si>
  <si>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</si>
  <si>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</si>
  <si>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</si>
  <si>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</si>
  <si>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</si>
  <si>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</si>
  <si>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</si>
  <si>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</si>
  <si>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</si>
  <si>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</si>
  <si>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</si>
  <si>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</si>
  <si>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</si>
  <si>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</si>
  <si>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</si>
  <si>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</si>
  <si>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</si>
  <si>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</si>
  <si>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</si>
  <si>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</si>
  <si>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</si>
  <si>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</si>
  <si>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</si>
  <si>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</si>
  <si>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</si>
  <si>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</si>
  <si>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</si>
  <si>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</si>
  <si>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</si>
  <si>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</si>
  <si>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</si>
  <si>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</si>
  <si>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</si>
  <si>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</si>
  <si>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</si>
  <si>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</si>
  <si>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</si>
  <si>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</si>
  <si>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</si>
  <si>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</si>
  <si>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</si>
  <si>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</si>
  <si>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</si>
  <si>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</si>
  <si>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</si>
  <si>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</si>
  <si>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</si>
  <si>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</si>
  <si>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</si>
  <si>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</si>
  <si>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</si>
  <si>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</si>
  <si>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</si>
  <si>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</si>
  <si>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</si>
  <si>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</si>
  <si>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</si>
  <si>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</si>
  <si>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</si>
  <si>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</si>
  <si>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</si>
  <si>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</si>
  <si>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</si>
  <si>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</si>
  <si>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</si>
  <si>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</si>
  <si>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</si>
  <si>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</si>
  <si>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</si>
  <si>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</si>
  <si>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</si>
  <si>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</si>
  <si>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</si>
  <si>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</si>
  <si>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</si>
  <si>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</si>
  <si>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</si>
  <si>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</si>
  <si>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</si>
  <si>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</si>
  <si>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</si>
  <si>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</si>
  <si>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</si>
  <si>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</si>
  <si>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</si>
  <si>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</si>
  <si>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</si>
  <si>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</si>
  <si>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</si>
  <si>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</si>
  <si>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</si>
  <si>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</si>
  <si>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</si>
  <si>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</si>
  <si>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</si>
  <si>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</si>
  <si>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</si>
  <si>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</si>
  <si>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</si>
  <si>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</si>
  <si>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</si>
  <si>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</si>
  <si>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</si>
  <si>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</si>
  <si>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</si>
  <si>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</si>
  <si>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</si>
  <si>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</si>
  <si>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</si>
  <si>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</si>
  <si>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</si>
  <si>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</si>
  <si>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</si>
  <si>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</si>
  <si>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</si>
  <si>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</si>
  <si>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</si>
  <si>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</si>
  <si>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</si>
  <si>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</si>
  <si>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</si>
  <si>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</si>
  <si>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</si>
  <si>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</si>
  <si>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</si>
  <si>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</si>
  <si>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</si>
  <si>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</si>
  <si>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</si>
  <si>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</si>
  <si>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401018</t>
  </si>
  <si>
    <t>1259.87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</si>
  <si>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</si>
  <si>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</si>
  <si>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</si>
  <si>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</si>
  <si>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0.98</t>
  </si>
  <si>
    <t>元</t>
  </si>
  <si>
    <t>开展“文明争章示范班”、“文明争章之星”、“党的故事我来讲”、“做廉洁中学生”等系列化活动，促成学生良好性格品质和行为习惯的养成。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</si>
  <si>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学校以爱国爱家爱校教育为主线，以文明养成教育为重点，开展“文明争章示范班”、“文明争章之星”、“党的故事我来讲”、“做廉洁中学生”等系列化活动，促成学生良好性格品质和行为习惯的养成。</t>
  </si>
  <si>
    <t>履职目标实现</t>
  </si>
  <si>
    <t>3年完成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</si>
  <si>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</si>
  <si>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排球、美术、书法等教学训练特色。</t>
  </si>
  <si>
    <t>效益指标</t>
  </si>
  <si>
    <t>履职效益</t>
  </si>
  <si>
    <t>长期</t>
  </si>
  <si>
    <t>抓好“一校一品”工作，继续发扬武术、排球、美术、书法等教学训练特色。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</si>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</sst>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left" vertical="center"/>
    </xf>
    <xf numFmtId="4" fontId="8" fillId="3" borderId="4" xfId="0" applyNumberFormat="1" applyFont="1" applyFill="1" applyBorder="1" applyAlignment="1" applyProtection="1">
      <alignment horizontal="center" vertical="center"/>
    </xf>
    <xf numFmtId="4" fontId="12" fillId="3" borderId="3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3" borderId="3" xfId="0" applyNumberFormat="1" applyFont="1" applyFill="1" applyBorder="1" applyAlignment="1" applyProtection="1">
      <alignment horizontal="left"/>
    </xf>
    <xf numFmtId="49" fontId="8" fillId="3" borderId="5" xfId="0" applyNumberFormat="1" applyFont="1" applyFill="1" applyBorder="1" applyAlignment="1" applyProtection="1">
      <alignment vertical="center"/>
    </xf>
    <xf numFmtId="4" fontId="12" fillId="3" borderId="5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vertical="center"/>
    </xf>
    <xf numFmtId="49" fontId="8" fillId="3" borderId="3" xfId="0" applyNumberFormat="1" applyFont="1" applyFill="1" applyBorder="1" applyAlignment="1" applyProtection="1"/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7" sqref="J7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6"/>
      <c r="B4" s="67"/>
      <c r="C4" s="2"/>
      <c r="D4" s="66" t="s">
        <v>1</v>
      </c>
      <c r="E4" s="67">
        <v>401018</v>
      </c>
      <c r="F4" s="67"/>
      <c r="G4" s="67"/>
      <c r="H4" s="67"/>
      <c r="I4" s="2"/>
    </row>
    <row r="5" ht="54" customHeight="1" spans="1:9">
      <c r="A5" s="66"/>
      <c r="B5" s="67"/>
      <c r="C5" s="2"/>
      <c r="D5" s="66" t="s">
        <v>2</v>
      </c>
      <c r="E5" s="67" t="s">
        <v>3</v>
      </c>
      <c r="F5" s="67"/>
      <c r="G5" s="67"/>
      <c r="H5" s="6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view="pageBreakPreview" zoomScaleNormal="100" topLeftCell="A4" workbookViewId="0">
      <selection activeCell="B12" sqref="B12"/>
    </sheetView>
  </sheetViews>
  <sheetFormatPr defaultColWidth="9" defaultRowHeight="13.5" outlineLevelCol="1"/>
  <cols>
    <col min="1" max="1" width="9.85833333333333" style="60" customWidth="1"/>
    <col min="2" max="2" width="91.3833333333333" style="60" customWidth="1"/>
    <col min="3" max="3" width="9.7" style="60" customWidth="1"/>
    <col min="4" max="16384" width="9" style="60"/>
  </cols>
  <sheetData>
    <row r="1" s="60" customFormat="1" ht="33" customHeight="1" spans="1:2">
      <c r="A1" s="61" t="s">
        <v>4</v>
      </c>
      <c r="B1" s="61"/>
    </row>
    <row r="2" s="60" customFormat="1" ht="24.75" customHeight="1" spans="1:2">
      <c r="A2" s="61"/>
      <c r="B2" s="61"/>
    </row>
    <row r="3" s="60" customFormat="1" ht="30.75" customHeight="1" spans="1:2">
      <c r="A3" s="62" t="s">
        <v>5</v>
      </c>
      <c r="B3" s="62"/>
    </row>
    <row r="4" s="60" customFormat="1" ht="32.25" customHeight="1" spans="1:2">
      <c r="A4" s="63">
        <v>1</v>
      </c>
      <c r="B4" s="64" t="s">
        <v>6</v>
      </c>
    </row>
    <row r="5" s="60" customFormat="1" ht="32.25" customHeight="1" spans="1:2">
      <c r="A5" s="63">
        <v>2</v>
      </c>
      <c r="B5" s="64" t="s">
        <v>7</v>
      </c>
    </row>
    <row r="6" s="60" customFormat="1" ht="32.25" customHeight="1" spans="1:2">
      <c r="A6" s="63">
        <v>3</v>
      </c>
      <c r="B6" s="64" t="s">
        <v>8</v>
      </c>
    </row>
    <row r="7" s="60" customFormat="1" ht="32.25" customHeight="1" spans="1:2">
      <c r="A7" s="63">
        <v>4</v>
      </c>
      <c r="B7" s="64" t="s">
        <v>9</v>
      </c>
    </row>
    <row r="8" s="60" customFormat="1" ht="32.25" customHeight="1" spans="1:2">
      <c r="A8" s="63">
        <v>5</v>
      </c>
      <c r="B8" s="64" t="s">
        <v>10</v>
      </c>
    </row>
    <row r="9" s="60" customFormat="1" ht="32.25" customHeight="1" spans="1:2">
      <c r="A9" s="63">
        <v>6</v>
      </c>
      <c r="B9" s="64" t="s">
        <v>11</v>
      </c>
    </row>
    <row r="10" s="60" customFormat="1" ht="32.25" customHeight="1" spans="1:2">
      <c r="A10" s="63">
        <v>7</v>
      </c>
      <c r="B10" s="64" t="s">
        <v>12</v>
      </c>
    </row>
    <row r="11" s="60" customFormat="1" ht="32.25" customHeight="1" spans="1:2">
      <c r="A11" s="63">
        <v>8</v>
      </c>
      <c r="B11" s="64" t="s">
        <v>13</v>
      </c>
    </row>
    <row r="12" s="60" customFormat="1" ht="32.25" customHeight="1" spans="1:2">
      <c r="A12" s="63">
        <v>9</v>
      </c>
      <c r="B12" s="64" t="s">
        <v>14</v>
      </c>
    </row>
    <row r="13" s="60" customFormat="1" ht="32.25" customHeight="1" spans="1:2">
      <c r="A13" s="63">
        <v>10</v>
      </c>
      <c r="B13" s="64" t="s">
        <v>15</v>
      </c>
    </row>
    <row r="14" s="60" customFormat="1" ht="32.25" customHeight="1" spans="1:2">
      <c r="A14" s="63">
        <v>11</v>
      </c>
      <c r="B14" s="64" t="s">
        <v>16</v>
      </c>
    </row>
    <row r="15" s="60" customFormat="1" ht="32.25" customHeight="1" spans="1:2">
      <c r="A15" s="63">
        <v>12</v>
      </c>
      <c r="B15" s="64" t="s">
        <v>17</v>
      </c>
    </row>
    <row r="16" s="60" customFormat="1" ht="32.25" customHeight="1" spans="1:2">
      <c r="A16" s="63">
        <v>13</v>
      </c>
      <c r="B16" s="64" t="s">
        <v>18</v>
      </c>
    </row>
    <row r="17" s="60" customFormat="1" ht="32.25" customHeight="1" spans="1:2">
      <c r="A17" s="63">
        <v>14</v>
      </c>
      <c r="B17" s="64" t="s">
        <v>19</v>
      </c>
    </row>
    <row r="18" s="60" customFormat="1" ht="32.25" customHeight="1" spans="1:2">
      <c r="A18" s="63">
        <v>15</v>
      </c>
      <c r="B18" s="64" t="s">
        <v>20</v>
      </c>
    </row>
    <row r="19" s="60" customFormat="1" ht="32.25" customHeight="1" spans="1:2">
      <c r="A19" s="63">
        <v>16</v>
      </c>
      <c r="B19" s="64" t="s">
        <v>21</v>
      </c>
    </row>
    <row r="20" s="60" customFormat="1" ht="32.25" customHeight="1" spans="1:2">
      <c r="A20" s="63">
        <v>17</v>
      </c>
      <c r="B20" s="64" t="s">
        <v>22</v>
      </c>
    </row>
    <row r="21" s="60" customFormat="1" ht="32.25" customHeight="1" spans="1:2">
      <c r="A21" s="63">
        <v>18</v>
      </c>
      <c r="B21" s="64" t="s">
        <v>23</v>
      </c>
    </row>
    <row r="22" s="60" customFormat="1" ht="32.25" customHeight="1" spans="1:2">
      <c r="A22" s="63">
        <v>19</v>
      </c>
      <c r="B22" s="64" t="s">
        <v>24</v>
      </c>
    </row>
    <row r="23" s="60" customFormat="1" ht="32.25" customHeight="1" spans="1:2">
      <c r="A23" s="63">
        <v>20</v>
      </c>
      <c r="B23" s="64" t="s">
        <v>25</v>
      </c>
    </row>
    <row r="24" s="60" customFormat="1" ht="32.25" customHeight="1" spans="1:2">
      <c r="A24" s="63">
        <v>21</v>
      </c>
      <c r="B24" s="64" t="s">
        <v>26</v>
      </c>
    </row>
    <row r="25" s="60" customFormat="1" ht="32.25" customHeight="1" spans="1:2">
      <c r="A25" s="63">
        <v>22</v>
      </c>
      <c r="B25" s="64" t="s">
        <v>27</v>
      </c>
    </row>
    <row r="26" s="60" customFormat="1" ht="32.25" customHeight="1" spans="1:2">
      <c r="A26" s="63">
        <v>23</v>
      </c>
      <c r="B26" s="64" t="s">
        <v>28</v>
      </c>
    </row>
    <row r="27" s="60" customFormat="1" ht="32.25" customHeight="1" spans="1:2">
      <c r="A27" s="63">
        <v>24</v>
      </c>
      <c r="B27" s="64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30</v>
      </c>
    </row>
    <row r="2" ht="24" customHeight="1" spans="1:8">
      <c r="A2" s="59" t="s">
        <v>6</v>
      </c>
      <c r="B2" s="59"/>
      <c r="C2" s="59"/>
      <c r="D2" s="59"/>
      <c r="E2" s="59"/>
      <c r="F2" s="59"/>
      <c r="G2" s="59"/>
      <c r="H2" s="59"/>
    </row>
    <row r="3" ht="17.25" customHeight="1" spans="1:8">
      <c r="A3" s="5"/>
      <c r="B3" s="5"/>
      <c r="C3" s="5"/>
      <c r="D3" s="5"/>
      <c r="E3" s="5"/>
      <c r="F3" s="5"/>
      <c r="G3" s="18" t="s">
        <v>31</v>
      </c>
      <c r="H3" s="18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0" t="s">
        <v>39</v>
      </c>
      <c r="B6" s="49">
        <v>1259.87</v>
      </c>
      <c r="C6" s="23" t="s">
        <v>40</v>
      </c>
      <c r="D6" s="48"/>
      <c r="E6" s="20" t="s">
        <v>41</v>
      </c>
      <c r="F6" s="21">
        <f>F7+F9</f>
        <v>1259.87</v>
      </c>
      <c r="G6" s="23" t="s">
        <v>42</v>
      </c>
      <c r="H6" s="49">
        <f>F7</f>
        <v>1231.19</v>
      </c>
    </row>
    <row r="7" ht="16.5" customHeight="1" spans="1:8">
      <c r="A7" s="23" t="s">
        <v>43</v>
      </c>
      <c r="B7" s="49">
        <v>1259.87</v>
      </c>
      <c r="C7" s="23" t="s">
        <v>44</v>
      </c>
      <c r="D7" s="48"/>
      <c r="E7" s="23" t="s">
        <v>45</v>
      </c>
      <c r="F7" s="49">
        <v>1231.19</v>
      </c>
      <c r="G7" s="23" t="s">
        <v>46</v>
      </c>
      <c r="H7" s="49"/>
    </row>
    <row r="8" ht="16.5" customHeight="1" spans="1:8">
      <c r="A8" s="20" t="s">
        <v>47</v>
      </c>
      <c r="B8" s="49"/>
      <c r="C8" s="23" t="s">
        <v>48</v>
      </c>
      <c r="D8" s="48"/>
      <c r="E8" s="23" t="s">
        <v>49</v>
      </c>
      <c r="F8" s="49"/>
      <c r="G8" s="23" t="s">
        <v>50</v>
      </c>
      <c r="H8" s="49"/>
    </row>
    <row r="9" ht="16.5" customHeight="1" spans="1:8">
      <c r="A9" s="23" t="s">
        <v>51</v>
      </c>
      <c r="B9" s="49"/>
      <c r="C9" s="23" t="s">
        <v>52</v>
      </c>
      <c r="D9" s="48"/>
      <c r="E9" s="23" t="s">
        <v>53</v>
      </c>
      <c r="F9" s="49">
        <v>28.68</v>
      </c>
      <c r="G9" s="23" t="s">
        <v>54</v>
      </c>
      <c r="H9" s="49"/>
    </row>
    <row r="10" ht="16.5" customHeight="1" spans="1:8">
      <c r="A10" s="23" t="s">
        <v>55</v>
      </c>
      <c r="B10" s="49"/>
      <c r="C10" s="23" t="s">
        <v>56</v>
      </c>
      <c r="D10" s="48">
        <v>1259.87</v>
      </c>
      <c r="E10" s="20" t="s">
        <v>57</v>
      </c>
      <c r="F10" s="21"/>
      <c r="G10" s="23" t="s">
        <v>58</v>
      </c>
      <c r="H10" s="49"/>
    </row>
    <row r="11" ht="16.5" customHeight="1" spans="1:8">
      <c r="A11" s="23" t="s">
        <v>59</v>
      </c>
      <c r="B11" s="49"/>
      <c r="C11" s="23" t="s">
        <v>60</v>
      </c>
      <c r="D11" s="48"/>
      <c r="E11" s="23" t="s">
        <v>61</v>
      </c>
      <c r="F11" s="49"/>
      <c r="G11" s="23" t="s">
        <v>62</v>
      </c>
      <c r="H11" s="49"/>
    </row>
    <row r="12" ht="16.5" customHeight="1" spans="1:8">
      <c r="A12" s="23" t="s">
        <v>63</v>
      </c>
      <c r="B12" s="49"/>
      <c r="C12" s="23" t="s">
        <v>64</v>
      </c>
      <c r="D12" s="48"/>
      <c r="E12" s="23" t="s">
        <v>65</v>
      </c>
      <c r="F12" s="49"/>
      <c r="G12" s="23" t="s">
        <v>66</v>
      </c>
      <c r="H12" s="49"/>
    </row>
    <row r="13" ht="16.5" customHeight="1" spans="1:8">
      <c r="A13" s="23" t="s">
        <v>67</v>
      </c>
      <c r="B13" s="49"/>
      <c r="C13" s="23" t="s">
        <v>68</v>
      </c>
      <c r="D13" s="48"/>
      <c r="E13" s="23" t="s">
        <v>69</v>
      </c>
      <c r="F13" s="49"/>
      <c r="G13" s="23" t="s">
        <v>70</v>
      </c>
      <c r="H13" s="49"/>
    </row>
    <row r="14" ht="16.5" customHeight="1" spans="1:8">
      <c r="A14" s="23" t="s">
        <v>71</v>
      </c>
      <c r="B14" s="49"/>
      <c r="C14" s="23" t="s">
        <v>72</v>
      </c>
      <c r="D14" s="48"/>
      <c r="E14" s="23" t="s">
        <v>73</v>
      </c>
      <c r="F14" s="49"/>
      <c r="G14" s="23" t="s">
        <v>74</v>
      </c>
      <c r="H14" s="49">
        <f>F9</f>
        <v>28.68</v>
      </c>
    </row>
    <row r="15" ht="16.5" customHeight="1" spans="1:8">
      <c r="A15" s="23" t="s">
        <v>75</v>
      </c>
      <c r="B15" s="49"/>
      <c r="C15" s="23" t="s">
        <v>76</v>
      </c>
      <c r="D15" s="48"/>
      <c r="E15" s="23" t="s">
        <v>77</v>
      </c>
      <c r="F15" s="49"/>
      <c r="G15" s="23" t="s">
        <v>78</v>
      </c>
      <c r="H15" s="49"/>
    </row>
    <row r="16" ht="16.5" customHeight="1" spans="1:8">
      <c r="A16" s="23" t="s">
        <v>79</v>
      </c>
      <c r="B16" s="49"/>
      <c r="C16" s="23" t="s">
        <v>80</v>
      </c>
      <c r="D16" s="48"/>
      <c r="E16" s="23" t="s">
        <v>81</v>
      </c>
      <c r="F16" s="49"/>
      <c r="G16" s="23" t="s">
        <v>82</v>
      </c>
      <c r="H16" s="49"/>
    </row>
    <row r="17" ht="16.5" customHeight="1" spans="1:8">
      <c r="A17" s="23" t="s">
        <v>83</v>
      </c>
      <c r="B17" s="49"/>
      <c r="C17" s="23" t="s">
        <v>84</v>
      </c>
      <c r="D17" s="48"/>
      <c r="E17" s="23" t="s">
        <v>85</v>
      </c>
      <c r="F17" s="49"/>
      <c r="G17" s="23" t="s">
        <v>86</v>
      </c>
      <c r="H17" s="49"/>
    </row>
    <row r="18" ht="16.5" customHeight="1" spans="1:8">
      <c r="A18" s="23" t="s">
        <v>87</v>
      </c>
      <c r="B18" s="49"/>
      <c r="C18" s="23" t="s">
        <v>88</v>
      </c>
      <c r="D18" s="48"/>
      <c r="E18" s="23" t="s">
        <v>89</v>
      </c>
      <c r="F18" s="49"/>
      <c r="G18" s="23" t="s">
        <v>90</v>
      </c>
      <c r="H18" s="49"/>
    </row>
    <row r="19" ht="16.5" customHeight="1" spans="1:8">
      <c r="A19" s="23" t="s">
        <v>91</v>
      </c>
      <c r="B19" s="49"/>
      <c r="C19" s="23" t="s">
        <v>92</v>
      </c>
      <c r="D19" s="48"/>
      <c r="E19" s="23" t="s">
        <v>93</v>
      </c>
      <c r="F19" s="49"/>
      <c r="G19" s="23" t="s">
        <v>94</v>
      </c>
      <c r="H19" s="49"/>
    </row>
    <row r="20" ht="16.5" customHeight="1" spans="1:8">
      <c r="A20" s="20" t="s">
        <v>95</v>
      </c>
      <c r="B20" s="21"/>
      <c r="C20" s="23" t="s">
        <v>96</v>
      </c>
      <c r="D20" s="48"/>
      <c r="E20" s="23" t="s">
        <v>97</v>
      </c>
      <c r="F20" s="49"/>
      <c r="G20" s="23"/>
      <c r="H20" s="49"/>
    </row>
    <row r="21" ht="16.5" customHeight="1" spans="1:8">
      <c r="A21" s="20" t="s">
        <v>98</v>
      </c>
      <c r="B21" s="21"/>
      <c r="C21" s="23" t="s">
        <v>99</v>
      </c>
      <c r="D21" s="48"/>
      <c r="E21" s="20" t="s">
        <v>100</v>
      </c>
      <c r="F21" s="21"/>
      <c r="G21" s="23"/>
      <c r="H21" s="49"/>
    </row>
    <row r="22" ht="16.5" customHeight="1" spans="1:8">
      <c r="A22" s="20" t="s">
        <v>101</v>
      </c>
      <c r="B22" s="21"/>
      <c r="C22" s="23" t="s">
        <v>102</v>
      </c>
      <c r="D22" s="48"/>
      <c r="E22" s="23"/>
      <c r="F22" s="49"/>
      <c r="G22" s="23"/>
      <c r="H22" s="49"/>
    </row>
    <row r="23" ht="16.5" customHeight="1" spans="1:8">
      <c r="A23" s="20" t="s">
        <v>103</v>
      </c>
      <c r="B23" s="21"/>
      <c r="C23" s="23" t="s">
        <v>104</v>
      </c>
      <c r="D23" s="48"/>
      <c r="E23" s="23"/>
      <c r="F23" s="49"/>
      <c r="G23" s="23"/>
      <c r="H23" s="49"/>
    </row>
    <row r="24" ht="16.5" customHeight="1" spans="1:8">
      <c r="A24" s="20" t="s">
        <v>105</v>
      </c>
      <c r="B24" s="21"/>
      <c r="C24" s="23" t="s">
        <v>106</v>
      </c>
      <c r="D24" s="48"/>
      <c r="E24" s="23"/>
      <c r="F24" s="49"/>
      <c r="G24" s="23"/>
      <c r="H24" s="49"/>
    </row>
    <row r="25" ht="16.5" customHeight="1" spans="1:8">
      <c r="A25" s="23" t="s">
        <v>107</v>
      </c>
      <c r="B25" s="49"/>
      <c r="C25" s="23" t="s">
        <v>108</v>
      </c>
      <c r="D25" s="48"/>
      <c r="E25" s="23"/>
      <c r="F25" s="49"/>
      <c r="G25" s="23"/>
      <c r="H25" s="49"/>
    </row>
    <row r="26" ht="16.5" customHeight="1" spans="1:8">
      <c r="A26" s="23" t="s">
        <v>109</v>
      </c>
      <c r="B26" s="49"/>
      <c r="C26" s="23" t="s">
        <v>110</v>
      </c>
      <c r="D26" s="48"/>
      <c r="E26" s="23"/>
      <c r="F26" s="49"/>
      <c r="G26" s="23"/>
      <c r="H26" s="49"/>
    </row>
    <row r="27" ht="16.5" customHeight="1" spans="1:8">
      <c r="A27" s="23" t="s">
        <v>111</v>
      </c>
      <c r="B27" s="49"/>
      <c r="C27" s="23" t="s">
        <v>112</v>
      </c>
      <c r="D27" s="48"/>
      <c r="E27" s="23"/>
      <c r="F27" s="49"/>
      <c r="G27" s="23"/>
      <c r="H27" s="49"/>
    </row>
    <row r="28" ht="16.5" customHeight="1" spans="1:8">
      <c r="A28" s="20" t="s">
        <v>113</v>
      </c>
      <c r="B28" s="21"/>
      <c r="C28" s="23" t="s">
        <v>114</v>
      </c>
      <c r="D28" s="48"/>
      <c r="E28" s="23"/>
      <c r="F28" s="49"/>
      <c r="G28" s="23"/>
      <c r="H28" s="49"/>
    </row>
    <row r="29" ht="16.5" customHeight="1" spans="1:8">
      <c r="A29" s="20" t="s">
        <v>115</v>
      </c>
      <c r="B29" s="21"/>
      <c r="C29" s="23" t="s">
        <v>116</v>
      </c>
      <c r="D29" s="48"/>
      <c r="E29" s="23"/>
      <c r="F29" s="49"/>
      <c r="G29" s="23"/>
      <c r="H29" s="49"/>
    </row>
    <row r="30" ht="16.5" customHeight="1" spans="1:8">
      <c r="A30" s="20" t="s">
        <v>117</v>
      </c>
      <c r="B30" s="21"/>
      <c r="C30" s="23" t="s">
        <v>118</v>
      </c>
      <c r="D30" s="48"/>
      <c r="E30" s="23"/>
      <c r="F30" s="49"/>
      <c r="G30" s="23"/>
      <c r="H30" s="49"/>
    </row>
    <row r="31" ht="16.5" customHeight="1" spans="1:8">
      <c r="A31" s="20" t="s">
        <v>119</v>
      </c>
      <c r="B31" s="21"/>
      <c r="C31" s="23" t="s">
        <v>120</v>
      </c>
      <c r="D31" s="48"/>
      <c r="E31" s="23"/>
      <c r="F31" s="49"/>
      <c r="G31" s="23"/>
      <c r="H31" s="49"/>
    </row>
    <row r="32" ht="16.5" customHeight="1" spans="1:8">
      <c r="A32" s="20" t="s">
        <v>121</v>
      </c>
      <c r="B32" s="21"/>
      <c r="C32" s="23" t="s">
        <v>122</v>
      </c>
      <c r="D32" s="48"/>
      <c r="E32" s="23"/>
      <c r="F32" s="49"/>
      <c r="G32" s="23"/>
      <c r="H32" s="49"/>
    </row>
    <row r="33" ht="16.5" customHeight="1" spans="1:8">
      <c r="A33" s="23"/>
      <c r="B33" s="49"/>
      <c r="C33" s="23" t="s">
        <v>123</v>
      </c>
      <c r="D33" s="48"/>
      <c r="E33" s="23"/>
      <c r="F33" s="49"/>
      <c r="G33" s="23"/>
      <c r="H33" s="49"/>
    </row>
    <row r="34" ht="16.5" customHeight="1" spans="1:8">
      <c r="A34" s="23"/>
      <c r="B34" s="49"/>
      <c r="C34" s="23" t="s">
        <v>124</v>
      </c>
      <c r="D34" s="48"/>
      <c r="E34" s="23"/>
      <c r="F34" s="49"/>
      <c r="G34" s="23"/>
      <c r="H34" s="49"/>
    </row>
    <row r="35" ht="16.5" customHeight="1" spans="1:8">
      <c r="A35" s="23"/>
      <c r="B35" s="49"/>
      <c r="C35" s="23" t="s">
        <v>125</v>
      </c>
      <c r="D35" s="48"/>
      <c r="E35" s="23"/>
      <c r="F35" s="49"/>
      <c r="G35" s="23"/>
      <c r="H35" s="49"/>
    </row>
    <row r="36" ht="16.5" customHeight="1" spans="1:8">
      <c r="A36" s="23"/>
      <c r="B36" s="49"/>
      <c r="C36" s="23"/>
      <c r="D36" s="49"/>
      <c r="E36" s="23"/>
      <c r="F36" s="49"/>
      <c r="G36" s="23"/>
      <c r="H36" s="49"/>
    </row>
    <row r="37" ht="16.5" customHeight="1" spans="1:8">
      <c r="A37" s="20" t="s">
        <v>126</v>
      </c>
      <c r="B37" s="49">
        <f>B6</f>
        <v>1259.87</v>
      </c>
      <c r="C37" s="20" t="s">
        <v>127</v>
      </c>
      <c r="D37" s="49">
        <f>D10</f>
        <v>1259.87</v>
      </c>
      <c r="E37" s="20" t="s">
        <v>127</v>
      </c>
      <c r="F37" s="49">
        <f>D37</f>
        <v>1259.87</v>
      </c>
      <c r="G37" s="20" t="s">
        <v>127</v>
      </c>
      <c r="H37" s="49">
        <f>F37</f>
        <v>1259.87</v>
      </c>
    </row>
    <row r="38" ht="16.5" customHeight="1" spans="1:8">
      <c r="A38" s="20" t="s">
        <v>128</v>
      </c>
      <c r="B38" s="21"/>
      <c r="C38" s="20" t="s">
        <v>129</v>
      </c>
      <c r="D38" s="21"/>
      <c r="E38" s="20" t="s">
        <v>129</v>
      </c>
      <c r="F38" s="21"/>
      <c r="G38" s="20" t="s">
        <v>129</v>
      </c>
      <c r="H38" s="21"/>
    </row>
    <row r="39" ht="16.5" customHeight="1" spans="1:8">
      <c r="A39" s="23"/>
      <c r="B39" s="49"/>
      <c r="C39" s="23"/>
      <c r="D39" s="49"/>
      <c r="E39" s="20"/>
      <c r="F39" s="21"/>
      <c r="G39" s="20"/>
      <c r="H39" s="21"/>
    </row>
    <row r="40" ht="16.5" customHeight="1" spans="1:8">
      <c r="A40" s="20" t="s">
        <v>130</v>
      </c>
      <c r="B40" s="49">
        <f>B37</f>
        <v>1259.87</v>
      </c>
      <c r="C40" s="20" t="s">
        <v>131</v>
      </c>
      <c r="D40" s="49">
        <f>D37</f>
        <v>1259.87</v>
      </c>
      <c r="E40" s="20" t="s">
        <v>131</v>
      </c>
      <c r="F40" s="49">
        <f>D40</f>
        <v>1259.87</v>
      </c>
      <c r="G40" s="20" t="s">
        <v>131</v>
      </c>
      <c r="H40" s="49">
        <f>F40</f>
        <v>1259.87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132</v>
      </c>
      <c r="Y1" s="17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31</v>
      </c>
      <c r="Y3" s="18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0"/>
      <c r="B7" s="20" t="s">
        <v>135</v>
      </c>
      <c r="C7" s="49">
        <f>C8</f>
        <v>1259.87</v>
      </c>
      <c r="D7" s="49">
        <f>D8</f>
        <v>1259.87</v>
      </c>
      <c r="E7" s="49">
        <f>E8</f>
        <v>1259.87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customHeight="1" spans="1:25">
      <c r="A8" s="22"/>
      <c r="B8" s="22" t="str">
        <f>封面!E5</f>
        <v>蒸湘区呆鹰岭镇中学</v>
      </c>
      <c r="C8" s="49">
        <f>D8</f>
        <v>1259.87</v>
      </c>
      <c r="D8" s="49">
        <f>E8</f>
        <v>1259.87</v>
      </c>
      <c r="E8" s="49">
        <v>1259.87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9"/>
      <c r="C1" s="19"/>
      <c r="D1" s="56"/>
      <c r="E1" s="19"/>
      <c r="F1" s="19"/>
      <c r="G1" s="19"/>
      <c r="H1" s="19"/>
      <c r="I1" s="19"/>
      <c r="J1" s="19"/>
      <c r="K1" s="17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7"/>
      <c r="B3" s="57"/>
      <c r="C3" s="57"/>
      <c r="D3" s="57"/>
      <c r="E3" s="57"/>
      <c r="F3" s="57"/>
      <c r="G3" s="57"/>
      <c r="H3" s="57"/>
      <c r="I3" s="57"/>
      <c r="J3" s="57"/>
      <c r="K3" s="18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3"/>
      <c r="B6" s="23"/>
      <c r="C6" s="23"/>
      <c r="D6" s="20" t="s">
        <v>135</v>
      </c>
      <c r="E6" s="20"/>
      <c r="F6" s="49">
        <f>F7</f>
        <v>1259.87</v>
      </c>
      <c r="G6" s="49">
        <f>G7</f>
        <v>1259.87</v>
      </c>
      <c r="H6" s="21"/>
      <c r="I6" s="21"/>
      <c r="J6" s="21"/>
      <c r="K6" s="21"/>
    </row>
    <row r="7" ht="22.5" customHeight="1" spans="1:11">
      <c r="A7" s="25" t="s">
        <v>165</v>
      </c>
      <c r="B7" s="25"/>
      <c r="C7" s="25"/>
      <c r="D7" s="26">
        <v>205</v>
      </c>
      <c r="E7" s="26" t="s">
        <v>166</v>
      </c>
      <c r="F7" s="49">
        <f>F8</f>
        <v>1259.87</v>
      </c>
      <c r="G7" s="49">
        <f>G8</f>
        <v>1259.87</v>
      </c>
      <c r="H7" s="58"/>
      <c r="I7" s="58"/>
      <c r="J7" s="58"/>
      <c r="K7" s="58"/>
    </row>
    <row r="8" ht="22.5" customHeight="1" spans="1:11">
      <c r="A8" s="25" t="s">
        <v>165</v>
      </c>
      <c r="B8" s="25" t="s">
        <v>167</v>
      </c>
      <c r="C8" s="25"/>
      <c r="D8" s="26">
        <v>20502</v>
      </c>
      <c r="E8" s="26" t="s">
        <v>168</v>
      </c>
      <c r="F8" s="49">
        <f>F9</f>
        <v>1259.87</v>
      </c>
      <c r="G8" s="49">
        <f>G9</f>
        <v>1259.87</v>
      </c>
      <c r="H8" s="58"/>
      <c r="I8" s="58"/>
      <c r="J8" s="58"/>
      <c r="K8" s="58"/>
    </row>
    <row r="9" s="13" customFormat="1" ht="22.5" customHeight="1" spans="1:11">
      <c r="A9" s="25" t="s">
        <v>165</v>
      </c>
      <c r="B9" s="25" t="s">
        <v>167</v>
      </c>
      <c r="C9" s="25" t="s">
        <v>169</v>
      </c>
      <c r="D9" s="26">
        <v>2050203</v>
      </c>
      <c r="E9" s="26" t="s">
        <v>170</v>
      </c>
      <c r="F9" s="49">
        <f>G9</f>
        <v>1259.87</v>
      </c>
      <c r="G9" s="49">
        <f>'2收入总表'!E8</f>
        <v>1259.87</v>
      </c>
      <c r="H9" s="58"/>
      <c r="I9" s="58"/>
      <c r="J9" s="58"/>
      <c r="K9" s="58"/>
    </row>
    <row r="10" ht="22.5" customHeight="1" spans="1:11">
      <c r="A10" s="25"/>
      <c r="B10" s="25"/>
      <c r="C10" s="25"/>
      <c r="D10" s="26"/>
      <c r="E10" s="26"/>
      <c r="F10" s="58"/>
      <c r="G10" s="58"/>
      <c r="H10" s="58"/>
      <c r="I10" s="58"/>
      <c r="J10" s="58"/>
      <c r="K10" s="58"/>
    </row>
    <row r="11" ht="22.5" customHeight="1" spans="1:11">
      <c r="A11" s="25"/>
      <c r="B11" s="25"/>
      <c r="C11" s="25"/>
      <c r="D11" s="26"/>
      <c r="E11" s="26"/>
      <c r="F11" s="58"/>
      <c r="G11" s="58"/>
      <c r="H11" s="58"/>
      <c r="I11" s="58"/>
      <c r="J11" s="58"/>
      <c r="K11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C7" sqref="C7:E9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171</v>
      </c>
      <c r="T1" s="17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19.5" customHeight="1" spans="1:20">
      <c r="A4" s="6" t="s">
        <v>154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f>F7</f>
        <v>1259.87</v>
      </c>
      <c r="G6" s="21">
        <f t="shared" ref="G6:O6" si="0">G7</f>
        <v>1231.19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28.68</v>
      </c>
      <c r="P6" s="21"/>
      <c r="Q6" s="21"/>
      <c r="R6" s="21"/>
      <c r="S6" s="21"/>
      <c r="T6" s="21"/>
    </row>
    <row r="7" ht="22.5" customHeight="1" spans="1:20">
      <c r="A7" s="25" t="s">
        <v>165</v>
      </c>
      <c r="B7" s="25"/>
      <c r="C7" s="25"/>
      <c r="D7" s="22">
        <v>401018</v>
      </c>
      <c r="E7" s="22" t="s">
        <v>166</v>
      </c>
      <c r="F7" s="21">
        <f>F8</f>
        <v>1259.87</v>
      </c>
      <c r="G7" s="21">
        <f t="shared" ref="G7:O7" si="1">G8</f>
        <v>1231.19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28.68</v>
      </c>
      <c r="P7" s="21"/>
      <c r="Q7" s="21"/>
      <c r="R7" s="21"/>
      <c r="S7" s="21"/>
      <c r="T7" s="21"/>
    </row>
    <row r="8" ht="22.5" customHeight="1" spans="1:20">
      <c r="A8" s="25" t="s">
        <v>165</v>
      </c>
      <c r="B8" s="25" t="s">
        <v>167</v>
      </c>
      <c r="C8" s="25"/>
      <c r="D8" s="22">
        <f>D7</f>
        <v>401018</v>
      </c>
      <c r="E8" s="26" t="s">
        <v>168</v>
      </c>
      <c r="F8" s="21">
        <f>F9</f>
        <v>1259.87</v>
      </c>
      <c r="G8" s="21">
        <f t="shared" ref="G8:O8" si="2">G9</f>
        <v>1231.19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28.68</v>
      </c>
      <c r="P8" s="21"/>
      <c r="Q8" s="21"/>
      <c r="R8" s="21"/>
      <c r="S8" s="21"/>
      <c r="T8" s="21"/>
    </row>
    <row r="9" ht="22.5" customHeight="1" spans="1:20">
      <c r="A9" s="25" t="s">
        <v>165</v>
      </c>
      <c r="B9" s="25" t="s">
        <v>167</v>
      </c>
      <c r="C9" s="25" t="s">
        <v>169</v>
      </c>
      <c r="D9" s="22">
        <f>D8</f>
        <v>401018</v>
      </c>
      <c r="E9" s="26" t="s">
        <v>170</v>
      </c>
      <c r="F9" s="21">
        <f>G9+O9</f>
        <v>1259.87</v>
      </c>
      <c r="G9" s="21">
        <v>1231.19</v>
      </c>
      <c r="H9" s="21"/>
      <c r="I9" s="21"/>
      <c r="J9" s="21"/>
      <c r="K9" s="21"/>
      <c r="L9" s="21"/>
      <c r="M9" s="21"/>
      <c r="N9" s="21"/>
      <c r="O9" s="21">
        <v>28.68</v>
      </c>
      <c r="P9" s="21"/>
      <c r="Q9" s="21"/>
      <c r="R9" s="21"/>
      <c r="S9" s="21"/>
      <c r="T9" s="21"/>
    </row>
    <row r="10" ht="22.5" customHeight="1" spans="1:20">
      <c r="A10" s="16"/>
      <c r="B10" s="16"/>
      <c r="C10" s="16"/>
      <c r="D10" s="22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5" customHeight="1" spans="1:20">
      <c r="A11" s="16"/>
      <c r="B11" s="16"/>
      <c r="C11" s="16"/>
      <c r="D11" s="22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C7" sqref="C7:E9"/>
    </sheetView>
  </sheetViews>
  <sheetFormatPr defaultColWidth="9" defaultRowHeight="13.5"/>
  <cols>
    <col min="1" max="2" width="4" customWidth="1"/>
    <col min="3" max="3" width="4.14166666666667" customWidth="1"/>
    <col min="4" max="4" width="9.225" style="51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9"/>
      <c r="C1" s="19"/>
      <c r="D1" s="5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189</v>
      </c>
      <c r="U1" s="17"/>
    </row>
    <row r="2" ht="36.75" customHeight="1" spans="1:21">
      <c r="A2" s="4" t="s">
        <v>10</v>
      </c>
      <c r="B2" s="4"/>
      <c r="C2" s="4"/>
      <c r="D2" s="5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31</v>
      </c>
      <c r="U3" s="18"/>
    </row>
    <row r="4" ht="22.5" customHeight="1" spans="1:21">
      <c r="A4" s="6" t="s">
        <v>154</v>
      </c>
      <c r="B4" s="6"/>
      <c r="C4" s="6"/>
      <c r="D4" s="55" t="s">
        <v>172</v>
      </c>
      <c r="E4" s="6" t="s">
        <v>173</v>
      </c>
      <c r="F4" s="6" t="s">
        <v>190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55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20"/>
      <c r="B6" s="20"/>
      <c r="C6" s="20"/>
      <c r="D6" s="16"/>
      <c r="E6" s="20" t="s">
        <v>135</v>
      </c>
      <c r="F6" s="21">
        <f>F7</f>
        <v>1259.87</v>
      </c>
      <c r="G6" s="21">
        <f>G7</f>
        <v>1259.87</v>
      </c>
      <c r="H6" s="21">
        <f>H7</f>
        <v>1231.19</v>
      </c>
      <c r="I6" s="21">
        <f>I7</f>
        <v>0</v>
      </c>
      <c r="J6" s="21">
        <f>J7</f>
        <v>28.68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25" t="s">
        <v>165</v>
      </c>
      <c r="B7" s="25"/>
      <c r="C7" s="25"/>
      <c r="D7" s="22">
        <v>401018</v>
      </c>
      <c r="E7" s="22" t="s">
        <v>166</v>
      </c>
      <c r="F7" s="21">
        <f>F8</f>
        <v>1259.87</v>
      </c>
      <c r="G7" s="21">
        <f>G8</f>
        <v>1259.87</v>
      </c>
      <c r="H7" s="21">
        <f>H8</f>
        <v>1231.19</v>
      </c>
      <c r="I7" s="21">
        <f>I8</f>
        <v>0</v>
      </c>
      <c r="J7" s="21">
        <f>J8</f>
        <v>28.68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25" t="s">
        <v>165</v>
      </c>
      <c r="B8" s="25" t="s">
        <v>167</v>
      </c>
      <c r="C8" s="25"/>
      <c r="D8" s="22">
        <f>D7</f>
        <v>401018</v>
      </c>
      <c r="E8" s="26" t="s">
        <v>168</v>
      </c>
      <c r="F8" s="21">
        <f>F9</f>
        <v>1259.87</v>
      </c>
      <c r="G8" s="21">
        <f>G9</f>
        <v>1259.87</v>
      </c>
      <c r="H8" s="21">
        <f>H9</f>
        <v>1231.19</v>
      </c>
      <c r="I8" s="21">
        <f>I9</f>
        <v>0</v>
      </c>
      <c r="J8" s="21">
        <f>J9</f>
        <v>28.68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25" t="s">
        <v>165</v>
      </c>
      <c r="B9" s="25" t="s">
        <v>167</v>
      </c>
      <c r="C9" s="25" t="s">
        <v>169</v>
      </c>
      <c r="D9" s="22">
        <f>D8</f>
        <v>401018</v>
      </c>
      <c r="E9" s="26" t="s">
        <v>170</v>
      </c>
      <c r="F9" s="21">
        <f>G9</f>
        <v>1259.87</v>
      </c>
      <c r="G9" s="21">
        <f>H9+J9</f>
        <v>1259.87</v>
      </c>
      <c r="H9" s="21">
        <f>'4支出分类(政府预算)'!G9</f>
        <v>1231.19</v>
      </c>
      <c r="I9" s="21"/>
      <c r="J9" s="21">
        <f>'4支出分类(政府预算)'!O9</f>
        <v>28.68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16"/>
      <c r="B10" s="16"/>
      <c r="C10" s="16"/>
      <c r="D10" s="15"/>
      <c r="E10" s="22"/>
      <c r="F10" s="2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5" customHeight="1" spans="1:21">
      <c r="A11" s="16"/>
      <c r="B11" s="16"/>
      <c r="C11" s="16"/>
      <c r="D11" s="15"/>
      <c r="E11" s="22"/>
      <c r="F11" s="2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1"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9"/>
      <c r="C1" s="19"/>
      <c r="D1" s="17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8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0" t="s">
        <v>200</v>
      </c>
      <c r="B6" s="21">
        <f>B7</f>
        <v>1259.87</v>
      </c>
      <c r="C6" s="20" t="s">
        <v>201</v>
      </c>
      <c r="D6" s="21">
        <f>D11</f>
        <v>1259.87</v>
      </c>
      <c r="E6" s="2"/>
    </row>
    <row r="7" ht="20.25" customHeight="1" spans="1:5">
      <c r="A7" s="23" t="s">
        <v>202</v>
      </c>
      <c r="B7" s="21">
        <f>B8</f>
        <v>1259.87</v>
      </c>
      <c r="C7" s="23" t="s">
        <v>40</v>
      </c>
      <c r="D7" s="21"/>
      <c r="E7" s="2"/>
    </row>
    <row r="8" ht="20.25" customHeight="1" spans="1:5">
      <c r="A8" s="23" t="s">
        <v>203</v>
      </c>
      <c r="B8" s="21">
        <f>'2收入总表'!D8</f>
        <v>1259.87</v>
      </c>
      <c r="C8" s="23" t="s">
        <v>44</v>
      </c>
      <c r="D8" s="48"/>
      <c r="E8" s="2"/>
    </row>
    <row r="9" ht="30.75" customHeight="1" spans="1:5">
      <c r="A9" s="23" t="s">
        <v>47</v>
      </c>
      <c r="B9" s="49"/>
      <c r="C9" s="23" t="s">
        <v>48</v>
      </c>
      <c r="D9" s="48"/>
      <c r="E9" s="2"/>
    </row>
    <row r="10" ht="20.25" customHeight="1" spans="1:5">
      <c r="A10" s="23" t="s">
        <v>204</v>
      </c>
      <c r="B10" s="49"/>
      <c r="C10" s="23" t="s">
        <v>52</v>
      </c>
      <c r="D10" s="48"/>
      <c r="E10" s="2"/>
    </row>
    <row r="11" ht="20.25" customHeight="1" spans="1:5">
      <c r="A11" s="23" t="s">
        <v>205</v>
      </c>
      <c r="B11" s="49"/>
      <c r="C11" s="23" t="s">
        <v>56</v>
      </c>
      <c r="D11" s="48">
        <f>B6</f>
        <v>1259.87</v>
      </c>
      <c r="E11" s="2"/>
    </row>
    <row r="12" ht="20.25" customHeight="1" spans="1:5">
      <c r="A12" s="23" t="s">
        <v>206</v>
      </c>
      <c r="B12" s="49"/>
      <c r="C12" s="23" t="s">
        <v>60</v>
      </c>
      <c r="D12" s="48"/>
      <c r="E12" s="2"/>
    </row>
    <row r="13" ht="20.25" customHeight="1" spans="1:5">
      <c r="A13" s="20" t="s">
        <v>207</v>
      </c>
      <c r="B13" s="21"/>
      <c r="C13" s="23" t="s">
        <v>64</v>
      </c>
      <c r="D13" s="48"/>
      <c r="E13" s="2"/>
    </row>
    <row r="14" ht="20.25" customHeight="1" spans="1:5">
      <c r="A14" s="23" t="s">
        <v>202</v>
      </c>
      <c r="B14" s="49"/>
      <c r="C14" s="23" t="s">
        <v>68</v>
      </c>
      <c r="D14" s="48"/>
      <c r="E14" s="2"/>
    </row>
    <row r="15" ht="20.25" customHeight="1" spans="1:5">
      <c r="A15" s="23" t="s">
        <v>204</v>
      </c>
      <c r="B15" s="49"/>
      <c r="C15" s="23" t="s">
        <v>72</v>
      </c>
      <c r="D15" s="48"/>
      <c r="E15" s="2"/>
    </row>
    <row r="16" ht="20.25" customHeight="1" spans="1:5">
      <c r="A16" s="23" t="s">
        <v>205</v>
      </c>
      <c r="B16" s="49"/>
      <c r="C16" s="23" t="s">
        <v>76</v>
      </c>
      <c r="D16" s="48"/>
      <c r="E16" s="2"/>
    </row>
    <row r="17" ht="20.25" customHeight="1" spans="1:5">
      <c r="A17" s="23" t="s">
        <v>206</v>
      </c>
      <c r="B17" s="49"/>
      <c r="C17" s="23" t="s">
        <v>80</v>
      </c>
      <c r="D17" s="48"/>
      <c r="E17" s="2"/>
    </row>
    <row r="18" ht="20.25" customHeight="1" spans="1:5">
      <c r="A18" s="23"/>
      <c r="B18" s="50"/>
      <c r="C18" s="23" t="s">
        <v>84</v>
      </c>
      <c r="D18" s="48"/>
      <c r="E18" s="2"/>
    </row>
    <row r="19" ht="20.25" customHeight="1" spans="1:5">
      <c r="A19" s="23"/>
      <c r="B19" s="23"/>
      <c r="C19" s="23" t="s">
        <v>88</v>
      </c>
      <c r="D19" s="48"/>
      <c r="E19" s="2"/>
    </row>
    <row r="20" ht="20.25" customHeight="1" spans="1:5">
      <c r="A20" s="23"/>
      <c r="B20" s="23"/>
      <c r="C20" s="23" t="s">
        <v>92</v>
      </c>
      <c r="D20" s="48"/>
      <c r="E20" s="2"/>
    </row>
    <row r="21" ht="20.25" customHeight="1" spans="1:5">
      <c r="A21" s="23"/>
      <c r="B21" s="23"/>
      <c r="C21" s="23" t="s">
        <v>96</v>
      </c>
      <c r="D21" s="48"/>
      <c r="E21" s="2"/>
    </row>
    <row r="22" ht="20.25" customHeight="1" spans="1:5">
      <c r="A22" s="23"/>
      <c r="B22" s="23"/>
      <c r="C22" s="23" t="s">
        <v>99</v>
      </c>
      <c r="D22" s="48"/>
      <c r="E22" s="2"/>
    </row>
    <row r="23" ht="20.25" customHeight="1" spans="1:5">
      <c r="A23" s="23"/>
      <c r="B23" s="23"/>
      <c r="C23" s="23" t="s">
        <v>102</v>
      </c>
      <c r="D23" s="48"/>
      <c r="E23" s="2"/>
    </row>
    <row r="24" ht="20.25" customHeight="1" spans="1:5">
      <c r="A24" s="23"/>
      <c r="B24" s="23"/>
      <c r="C24" s="23" t="s">
        <v>104</v>
      </c>
      <c r="D24" s="48"/>
      <c r="E24" s="2"/>
    </row>
    <row r="25" ht="20.25" customHeight="1" spans="1:5">
      <c r="A25" s="23"/>
      <c r="B25" s="23"/>
      <c r="C25" s="23" t="s">
        <v>106</v>
      </c>
      <c r="D25" s="48"/>
      <c r="E25" s="2"/>
    </row>
    <row r="26" ht="20.25" customHeight="1" spans="1:5">
      <c r="A26" s="23"/>
      <c r="B26" s="23"/>
      <c r="C26" s="23" t="s">
        <v>108</v>
      </c>
      <c r="D26" s="48"/>
      <c r="E26" s="2"/>
    </row>
    <row r="27" ht="20.25" customHeight="1" spans="1:5">
      <c r="A27" s="23"/>
      <c r="B27" s="23"/>
      <c r="C27" s="23" t="s">
        <v>110</v>
      </c>
      <c r="D27" s="48"/>
      <c r="E27" s="2"/>
    </row>
    <row r="28" ht="20.25" customHeight="1" spans="1:5">
      <c r="A28" s="23"/>
      <c r="B28" s="23"/>
      <c r="C28" s="23" t="s">
        <v>112</v>
      </c>
      <c r="D28" s="48"/>
      <c r="E28" s="2"/>
    </row>
    <row r="29" ht="20.25" customHeight="1" spans="1:5">
      <c r="A29" s="23"/>
      <c r="B29" s="23"/>
      <c r="C29" s="23" t="s">
        <v>114</v>
      </c>
      <c r="D29" s="48"/>
      <c r="E29" s="2"/>
    </row>
    <row r="30" ht="20.25" customHeight="1" spans="1:5">
      <c r="A30" s="23"/>
      <c r="B30" s="23"/>
      <c r="C30" s="23" t="s">
        <v>116</v>
      </c>
      <c r="D30" s="48"/>
      <c r="E30" s="2"/>
    </row>
    <row r="31" ht="20.25" customHeight="1" spans="1:5">
      <c r="A31" s="23"/>
      <c r="B31" s="23"/>
      <c r="C31" s="23" t="s">
        <v>118</v>
      </c>
      <c r="D31" s="48"/>
      <c r="E31" s="2"/>
    </row>
    <row r="32" ht="20.25" customHeight="1" spans="1:5">
      <c r="A32" s="23"/>
      <c r="B32" s="23"/>
      <c r="C32" s="23" t="s">
        <v>120</v>
      </c>
      <c r="D32" s="48"/>
      <c r="E32" s="2"/>
    </row>
    <row r="33" ht="20.25" customHeight="1" spans="1:5">
      <c r="A33" s="23"/>
      <c r="B33" s="23"/>
      <c r="C33" s="23" t="s">
        <v>122</v>
      </c>
      <c r="D33" s="48"/>
      <c r="E33" s="2"/>
    </row>
    <row r="34" ht="20.25" customHeight="1" spans="1:5">
      <c r="A34" s="23"/>
      <c r="B34" s="23"/>
      <c r="C34" s="23" t="s">
        <v>123</v>
      </c>
      <c r="D34" s="48"/>
      <c r="E34" s="2"/>
    </row>
    <row r="35" ht="20.25" customHeight="1" spans="1:5">
      <c r="A35" s="23"/>
      <c r="B35" s="23"/>
      <c r="C35" s="23" t="s">
        <v>124</v>
      </c>
      <c r="D35" s="48"/>
      <c r="E35" s="2"/>
    </row>
    <row r="36" ht="20.25" customHeight="1" spans="1:5">
      <c r="A36" s="23"/>
      <c r="B36" s="23"/>
      <c r="C36" s="23" t="s">
        <v>125</v>
      </c>
      <c r="D36" s="48"/>
      <c r="E36" s="2"/>
    </row>
    <row r="37" ht="20.25" customHeight="1" spans="1:5">
      <c r="A37" s="23"/>
      <c r="B37" s="23"/>
      <c r="C37" s="23"/>
      <c r="D37" s="49"/>
      <c r="E37" s="2"/>
    </row>
    <row r="38" ht="20.25" customHeight="1" spans="1:5">
      <c r="A38" s="20"/>
      <c r="B38" s="20"/>
      <c r="C38" s="20" t="s">
        <v>208</v>
      </c>
      <c r="D38" s="21"/>
      <c r="E38" s="5"/>
    </row>
    <row r="39" ht="20.25" customHeight="1" spans="1:5">
      <c r="A39" s="20"/>
      <c r="B39" s="20"/>
      <c r="C39" s="20"/>
      <c r="D39" s="21"/>
      <c r="E39" s="5"/>
    </row>
    <row r="40" ht="20.25" customHeight="1" spans="1:5">
      <c r="A40" s="6" t="s">
        <v>209</v>
      </c>
      <c r="B40" s="21">
        <f>B6</f>
        <v>1259.87</v>
      </c>
      <c r="C40" s="6" t="s">
        <v>210</v>
      </c>
      <c r="D40" s="24">
        <f>D6</f>
        <v>1259.87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C8" sqref="C8:E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3"/>
      <c r="B7" s="23"/>
      <c r="C7" s="23"/>
      <c r="D7" s="20"/>
      <c r="E7" s="20" t="s">
        <v>135</v>
      </c>
      <c r="F7" s="21">
        <f>F8</f>
        <v>1259.87</v>
      </c>
      <c r="G7" s="21">
        <f>G8</f>
        <v>1259.87</v>
      </c>
      <c r="H7" s="21">
        <f>H8</f>
        <v>1231.19</v>
      </c>
      <c r="I7" s="21">
        <f>I8</f>
        <v>28.68</v>
      </c>
      <c r="J7" s="21"/>
      <c r="K7" s="21"/>
    </row>
    <row r="8" ht="22.5" customHeight="1" spans="1:11">
      <c r="A8" s="25" t="s">
        <v>165</v>
      </c>
      <c r="B8" s="25"/>
      <c r="C8" s="25"/>
      <c r="D8" s="22">
        <v>401018</v>
      </c>
      <c r="E8" s="22" t="s">
        <v>166</v>
      </c>
      <c r="F8" s="21">
        <f>F9</f>
        <v>1259.87</v>
      </c>
      <c r="G8" s="21">
        <f>G9</f>
        <v>1259.87</v>
      </c>
      <c r="H8" s="21">
        <f>H9</f>
        <v>1231.19</v>
      </c>
      <c r="I8" s="21">
        <f>I9</f>
        <v>28.68</v>
      </c>
      <c r="J8" s="21"/>
      <c r="K8" s="21"/>
    </row>
    <row r="9" ht="22.5" customHeight="1" spans="1:11">
      <c r="A9" s="25" t="s">
        <v>165</v>
      </c>
      <c r="B9" s="25" t="s">
        <v>167</v>
      </c>
      <c r="C9" s="25"/>
      <c r="D9" s="22">
        <f>D8</f>
        <v>401018</v>
      </c>
      <c r="E9" s="26" t="s">
        <v>168</v>
      </c>
      <c r="F9" s="21">
        <f>F10</f>
        <v>1259.87</v>
      </c>
      <c r="G9" s="21">
        <f>G10</f>
        <v>1259.87</v>
      </c>
      <c r="H9" s="21">
        <f>H10</f>
        <v>1231.19</v>
      </c>
      <c r="I9" s="21">
        <f>I10</f>
        <v>28.68</v>
      </c>
      <c r="J9" s="21"/>
      <c r="K9" s="21"/>
    </row>
    <row r="10" ht="22.5" customHeight="1" spans="1:11">
      <c r="A10" s="25" t="s">
        <v>165</v>
      </c>
      <c r="B10" s="25" t="s">
        <v>167</v>
      </c>
      <c r="C10" s="25" t="s">
        <v>169</v>
      </c>
      <c r="D10" s="22">
        <f>D9</f>
        <v>401018</v>
      </c>
      <c r="E10" s="26" t="s">
        <v>170</v>
      </c>
      <c r="F10" s="21">
        <f>G10</f>
        <v>1259.87</v>
      </c>
      <c r="G10" s="21">
        <f>H10+I10</f>
        <v>1259.87</v>
      </c>
      <c r="H10" s="21">
        <f>'5支出分类（部门预算）'!H9</f>
        <v>1231.19</v>
      </c>
      <c r="I10" s="21">
        <f>'5支出分类（部门预算）'!J9</f>
        <v>28.68</v>
      </c>
      <c r="J10" s="21"/>
      <c r="K10" s="21"/>
    </row>
    <row r="11" ht="22.5" customHeight="1" spans="1:11">
      <c r="A11" s="25"/>
      <c r="B11" s="25"/>
      <c r="C11" s="25"/>
      <c r="D11" s="22"/>
      <c r="E11" s="22"/>
      <c r="F11" s="21"/>
      <c r="G11" s="21"/>
      <c r="H11" s="21"/>
      <c r="I11" s="21"/>
      <c r="J11" s="21"/>
      <c r="K11" s="21"/>
    </row>
    <row r="12" ht="22.5" customHeight="1" spans="1:11">
      <c r="A12" s="25"/>
      <c r="B12" s="25"/>
      <c r="C12" s="25"/>
      <c r="D12" s="22"/>
      <c r="E12" s="22"/>
      <c r="F12" s="21"/>
      <c r="G12" s="21"/>
      <c r="H12" s="21"/>
      <c r="I12" s="21"/>
      <c r="J12" s="21"/>
      <c r="K12" s="2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C9" sqref="C9"/>
    </sheetView>
  </sheetViews>
  <sheetFormatPr defaultColWidth="6.88333333333333" defaultRowHeight="12.75" customHeight="1" outlineLevelCol="2"/>
  <cols>
    <col min="1" max="1" width="23.6333333333333" style="39" customWidth="1"/>
    <col min="2" max="2" width="27.1333333333333" style="27" customWidth="1"/>
    <col min="3" max="3" width="28" style="27" customWidth="1"/>
    <col min="4" max="7" width="6.88333333333333" style="27" customWidth="1"/>
    <col min="8" max="16384" width="6.88333333333333" style="27"/>
  </cols>
  <sheetData>
    <row r="1" s="27" customFormat="1" ht="23.25" customHeight="1" spans="1:3">
      <c r="A1" s="39"/>
      <c r="B1" s="29"/>
      <c r="C1" s="17" t="s">
        <v>214</v>
      </c>
    </row>
    <row r="2" s="27" customFormat="1" ht="45" customHeight="1" spans="1:3">
      <c r="A2" s="40" t="s">
        <v>13</v>
      </c>
      <c r="B2" s="31"/>
      <c r="C2" s="31"/>
    </row>
    <row r="3" s="27" customFormat="1" ht="23.25" customHeight="1" spans="1:3">
      <c r="A3" s="39"/>
      <c r="C3" s="32" t="s">
        <v>215</v>
      </c>
    </row>
    <row r="4" s="27" customFormat="1" ht="23.1" customHeight="1" spans="1:3">
      <c r="A4" s="41" t="s">
        <v>216</v>
      </c>
      <c r="B4" s="33" t="s">
        <v>217</v>
      </c>
      <c r="C4" s="33" t="s">
        <v>218</v>
      </c>
    </row>
    <row r="5" s="28" customFormat="1" ht="23.1" customHeight="1" spans="1:3">
      <c r="A5" s="42"/>
      <c r="B5" s="43" t="s">
        <v>135</v>
      </c>
      <c r="C5" s="44">
        <f>C6+C15</f>
        <v>1259.87</v>
      </c>
    </row>
    <row r="6" s="27" customFormat="1" ht="23.1" customHeight="1" spans="1:3">
      <c r="A6" s="45">
        <v>501</v>
      </c>
      <c r="B6" s="46" t="s">
        <v>175</v>
      </c>
      <c r="C6" s="44">
        <f>C7+C8+C9</f>
        <v>1231.19</v>
      </c>
    </row>
    <row r="7" s="27" customFormat="1" ht="23.1" customHeight="1" spans="1:3">
      <c r="A7" s="45">
        <v>50101</v>
      </c>
      <c r="B7" s="46" t="s">
        <v>219</v>
      </c>
      <c r="C7" s="44">
        <f>454.53+67.44+203.4+15.98+1.87+159.99</f>
        <v>903.21</v>
      </c>
    </row>
    <row r="8" s="27" customFormat="1" ht="23.1" customHeight="1" spans="1:3">
      <c r="A8" s="45">
        <v>50102</v>
      </c>
      <c r="B8" s="46" t="s">
        <v>220</v>
      </c>
      <c r="C8" s="44">
        <f>1259.87-1040.28</f>
        <v>219.59</v>
      </c>
    </row>
    <row r="9" s="27" customFormat="1" ht="23.1" customHeight="1" spans="1:3">
      <c r="A9" s="45">
        <v>50103</v>
      </c>
      <c r="B9" s="46" t="s">
        <v>221</v>
      </c>
      <c r="C9" s="44">
        <v>108.39</v>
      </c>
    </row>
    <row r="10" s="27" customFormat="1" ht="23.1" customHeight="1" spans="1:3">
      <c r="A10" s="47" t="s">
        <v>222</v>
      </c>
      <c r="B10" s="43" t="s">
        <v>176</v>
      </c>
      <c r="C10" s="44">
        <v>0</v>
      </c>
    </row>
    <row r="11" s="27" customFormat="1" ht="23.1" customHeight="1" spans="1:3">
      <c r="A11" s="47" t="s">
        <v>223</v>
      </c>
      <c r="B11" s="43" t="s">
        <v>224</v>
      </c>
      <c r="C11" s="44">
        <v>0</v>
      </c>
    </row>
    <row r="12" s="27" customFormat="1" ht="23.1" customHeight="1" spans="1:3">
      <c r="A12" s="47" t="s">
        <v>225</v>
      </c>
      <c r="B12" s="43" t="s">
        <v>226</v>
      </c>
      <c r="C12" s="44">
        <v>0</v>
      </c>
    </row>
    <row r="13" s="27" customFormat="1" ht="23.1" customHeight="1" spans="1:3">
      <c r="A13" s="47" t="s">
        <v>227</v>
      </c>
      <c r="B13" s="43" t="s">
        <v>228</v>
      </c>
      <c r="C13" s="44">
        <v>0</v>
      </c>
    </row>
    <row r="14" s="27" customFormat="1" ht="23.1" customHeight="1" spans="1:3">
      <c r="A14" s="47" t="s">
        <v>229</v>
      </c>
      <c r="B14" s="43" t="s">
        <v>230</v>
      </c>
      <c r="C14" s="44">
        <v>0</v>
      </c>
    </row>
    <row r="15" s="27" customFormat="1" ht="23.1" customHeight="1" spans="1:3">
      <c r="A15" s="45">
        <v>509</v>
      </c>
      <c r="B15" s="46" t="s">
        <v>183</v>
      </c>
      <c r="C15" s="44">
        <f>C18</f>
        <v>28.68</v>
      </c>
    </row>
    <row r="16" s="27" customFormat="1" ht="23.1" customHeight="1" spans="1:3">
      <c r="A16" s="45">
        <v>50901</v>
      </c>
      <c r="B16" s="46" t="s">
        <v>231</v>
      </c>
      <c r="C16" s="44">
        <v>0</v>
      </c>
    </row>
    <row r="17" s="27" customFormat="1" ht="23.1" customHeight="1" spans="1:3">
      <c r="A17" s="45">
        <v>50905</v>
      </c>
      <c r="B17" s="46" t="s">
        <v>232</v>
      </c>
      <c r="C17" s="44">
        <v>0</v>
      </c>
    </row>
    <row r="18" s="27" customFormat="1" ht="23.1" customHeight="1" spans="1:3">
      <c r="A18" s="45">
        <v>50999</v>
      </c>
      <c r="B18" s="46" t="s">
        <v>233</v>
      </c>
      <c r="C18" s="44">
        <v>28.68</v>
      </c>
    </row>
    <row r="19" s="27" customFormat="1" ht="23.1" customHeight="1" spans="1:3">
      <c r="A19" s="45"/>
      <c r="B19" s="46"/>
      <c r="C19" s="44"/>
    </row>
    <row r="20" s="27" customFormat="1" ht="23.1" customHeight="1" spans="1:3">
      <c r="A20" s="45"/>
      <c r="B20" s="46"/>
      <c r="C20" s="44"/>
    </row>
    <row r="21" s="27" customFormat="1" ht="23.1" customHeight="1" spans="1:3">
      <c r="A21" s="45"/>
      <c r="B21" s="46"/>
      <c r="C21" s="44"/>
    </row>
    <row r="22" s="27" customFormat="1" ht="23" customHeight="1" spans="1:3">
      <c r="A22" s="45"/>
      <c r="B22" s="46"/>
      <c r="C22" s="44"/>
    </row>
    <row r="23" s="27" customFormat="1" ht="23" customHeight="1" spans="1:3">
      <c r="A23" s="45"/>
      <c r="B23" s="46"/>
      <c r="C23" s="44"/>
    </row>
    <row r="24" s="27" customFormat="1" ht="23.1" customHeight="1" spans="1:3">
      <c r="A24" s="42"/>
      <c r="B24" s="43"/>
      <c r="C24" s="44"/>
    </row>
    <row r="25" s="27" customFormat="1" ht="23.1" customHeight="1" spans="1:3">
      <c r="A25" s="42"/>
      <c r="B25" s="43"/>
      <c r="C25" s="44"/>
    </row>
    <row r="26" s="27" customFormat="1" ht="23.1" customHeight="1" spans="1:3">
      <c r="A26" s="42"/>
      <c r="B26" s="43"/>
      <c r="C26" s="44"/>
    </row>
    <row r="27" s="27" customFormat="1" ht="23.1" customHeight="1" spans="1:3">
      <c r="A27" s="42"/>
      <c r="B27" s="43"/>
      <c r="C27" s="44"/>
    </row>
    <row r="28" s="27" customFormat="1" ht="23.1" customHeight="1" spans="1:1">
      <c r="A28" s="39"/>
    </row>
    <row r="29" s="27" customFormat="1" ht="23.1" customHeight="1" spans="1:1">
      <c r="A29" s="39"/>
    </row>
    <row r="30" s="27" customFormat="1" ht="23.1" customHeight="1" spans="1:1">
      <c r="A30" s="39"/>
    </row>
    <row r="31" s="27" customFormat="1" ht="23.1" customHeight="1" spans="1:1">
      <c r="A31" s="39"/>
    </row>
    <row r="32" s="27" customFormat="1" ht="23.1" customHeight="1" spans="1:1">
      <c r="A32" s="39"/>
    </row>
    <row r="33" s="27" customFormat="1" ht="23.1" customHeight="1" spans="1:1">
      <c r="A33" s="39"/>
    </row>
    <row r="34" s="27" customFormat="1" ht="23.1" customHeight="1" spans="1:1">
      <c r="A34" s="39"/>
    </row>
    <row r="35" s="27" customFormat="1" ht="23.1" customHeight="1" spans="1:1">
      <c r="A35" s="39"/>
    </row>
    <row r="36" s="27" customFormat="1" ht="23.1" customHeight="1" spans="1:1">
      <c r="A36" s="39"/>
    </row>
    <row r="37" s="27" customFormat="1" ht="23.1" customHeight="1" spans="1:1">
      <c r="A37" s="39"/>
    </row>
    <row r="38" s="27" customFormat="1" ht="23.1" customHeight="1" spans="1:1">
      <c r="A38" s="39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C11" sqref="C11"/>
    </sheetView>
  </sheetViews>
  <sheetFormatPr defaultColWidth="6.88333333333333" defaultRowHeight="11.25" outlineLevelCol="3"/>
  <cols>
    <col min="1" max="1" width="19" style="27" customWidth="1"/>
    <col min="2" max="2" width="30.3833333333333" style="27" customWidth="1"/>
    <col min="3" max="3" width="28" style="27" customWidth="1"/>
    <col min="4" max="4" width="6.13333333333333" style="27" customWidth="1"/>
    <col min="5" max="5" width="6.88333333333333" style="27" customWidth="1"/>
    <col min="6" max="16384" width="6.88333333333333" style="27"/>
  </cols>
  <sheetData>
    <row r="1" s="27" customFormat="1" ht="23.25" customHeight="1" spans="2:4">
      <c r="B1" s="29"/>
      <c r="C1" s="17" t="s">
        <v>234</v>
      </c>
      <c r="D1" s="30"/>
    </row>
    <row r="2" s="27" customFormat="1" ht="45" customHeight="1" spans="1:4">
      <c r="A2" s="31" t="s">
        <v>14</v>
      </c>
      <c r="B2" s="31"/>
      <c r="C2" s="31"/>
      <c r="D2" s="30"/>
    </row>
    <row r="3" s="27" customFormat="1" ht="23.25" customHeight="1" spans="3:4">
      <c r="C3" s="32" t="s">
        <v>215</v>
      </c>
      <c r="D3" s="30"/>
    </row>
    <row r="4" s="27" customFormat="1" ht="23.1" customHeight="1" spans="1:4">
      <c r="A4" s="33" t="s">
        <v>235</v>
      </c>
      <c r="B4" s="33" t="s">
        <v>236</v>
      </c>
      <c r="C4" s="33" t="s">
        <v>218</v>
      </c>
      <c r="D4" s="30"/>
    </row>
    <row r="5" s="28" customFormat="1" ht="23.1" customHeight="1" spans="1:4">
      <c r="A5" s="34"/>
      <c r="B5" s="35" t="s">
        <v>135</v>
      </c>
      <c r="C5" s="36">
        <f>C6+C17</f>
        <v>1259.87</v>
      </c>
      <c r="D5" s="37"/>
    </row>
    <row r="6" s="27" customFormat="1" ht="23.1" customHeight="1" spans="1:4">
      <c r="A6" s="34" t="s">
        <v>237</v>
      </c>
      <c r="B6" s="35" t="s">
        <v>191</v>
      </c>
      <c r="C6" s="36">
        <f>C7+C8+C9+C10+C11+C12+C13+C14+C15+C16</f>
        <v>1231.19</v>
      </c>
      <c r="D6" s="30"/>
    </row>
    <row r="7" s="27" customFormat="1" ht="23.1" customHeight="1" spans="1:4">
      <c r="A7" s="34" t="s">
        <v>238</v>
      </c>
      <c r="B7" s="35" t="s">
        <v>239</v>
      </c>
      <c r="C7" s="36">
        <v>454.53</v>
      </c>
      <c r="D7" s="30"/>
    </row>
    <row r="8" s="27" customFormat="1" ht="23.1" customHeight="1" spans="1:4">
      <c r="A8" s="34" t="s">
        <v>240</v>
      </c>
      <c r="B8" s="35" t="s">
        <v>241</v>
      </c>
      <c r="C8" s="36">
        <f>67.44+203.4+15.98+1.87</f>
        <v>288.69</v>
      </c>
      <c r="D8" s="30"/>
    </row>
    <row r="9" s="27" customFormat="1" ht="23.1" customHeight="1" spans="1:4">
      <c r="A9" s="34" t="s">
        <v>242</v>
      </c>
      <c r="B9" s="35" t="s">
        <v>243</v>
      </c>
      <c r="C9" s="36">
        <v>0</v>
      </c>
      <c r="D9" s="30"/>
    </row>
    <row r="10" s="27" customFormat="1" ht="23.1" customHeight="1" spans="1:4">
      <c r="A10" s="34" t="s">
        <v>244</v>
      </c>
      <c r="B10" s="35" t="s">
        <v>245</v>
      </c>
      <c r="C10" s="36">
        <v>159.99</v>
      </c>
      <c r="D10" s="30"/>
    </row>
    <row r="11" s="27" customFormat="1" ht="23.1" customHeight="1" spans="1:4">
      <c r="A11" s="34" t="s">
        <v>246</v>
      </c>
      <c r="B11" s="35" t="s">
        <v>247</v>
      </c>
      <c r="C11" s="36">
        <v>130.87</v>
      </c>
      <c r="D11" s="30"/>
    </row>
    <row r="12" s="27" customFormat="1" ht="23.1" customHeight="1" spans="1:4">
      <c r="A12" s="34" t="s">
        <v>248</v>
      </c>
      <c r="B12" s="35" t="s">
        <v>249</v>
      </c>
      <c r="C12" s="36">
        <v>0</v>
      </c>
      <c r="D12" s="30"/>
    </row>
    <row r="13" s="27" customFormat="1" ht="23.1" customHeight="1" spans="1:4">
      <c r="A13" s="34" t="s">
        <v>250</v>
      </c>
      <c r="B13" s="35" t="s">
        <v>251</v>
      </c>
      <c r="C13" s="36">
        <f>1259.87-1171.15</f>
        <v>88.7199999999998</v>
      </c>
      <c r="D13" s="30"/>
    </row>
    <row r="14" s="27" customFormat="1" ht="23.1" customHeight="1" spans="1:4">
      <c r="A14" s="34" t="s">
        <v>252</v>
      </c>
      <c r="B14" s="35" t="s">
        <v>253</v>
      </c>
      <c r="C14" s="36">
        <v>0</v>
      </c>
      <c r="D14" s="30"/>
    </row>
    <row r="15" s="27" customFormat="1" ht="23.1" customHeight="1" spans="1:4">
      <c r="A15" s="34" t="s">
        <v>254</v>
      </c>
      <c r="B15" s="35" t="s">
        <v>255</v>
      </c>
      <c r="C15" s="36">
        <v>108.39</v>
      </c>
      <c r="D15" s="30"/>
    </row>
    <row r="16" s="27" customFormat="1" ht="23.1" customHeight="1" spans="1:4">
      <c r="A16" s="34" t="s">
        <v>256</v>
      </c>
      <c r="B16" s="35" t="s">
        <v>257</v>
      </c>
      <c r="C16" s="36">
        <v>0</v>
      </c>
      <c r="D16" s="30"/>
    </row>
    <row r="17" s="27" customFormat="1" ht="23.1" customHeight="1" spans="1:4">
      <c r="A17" s="34" t="s">
        <v>258</v>
      </c>
      <c r="B17" s="35" t="s">
        <v>183</v>
      </c>
      <c r="C17" s="36">
        <f>C18+C20</f>
        <v>28.68</v>
      </c>
      <c r="D17" s="30"/>
    </row>
    <row r="18" s="27" customFormat="1" ht="23.1" customHeight="1" spans="1:4">
      <c r="A18" s="34" t="s">
        <v>259</v>
      </c>
      <c r="B18" s="35"/>
      <c r="C18" s="36"/>
      <c r="D18" s="30"/>
    </row>
    <row r="19" s="27" customFormat="1" ht="23.1" customHeight="1" spans="1:4">
      <c r="A19" s="34" t="s">
        <v>260</v>
      </c>
      <c r="B19" s="35"/>
      <c r="C19" s="36"/>
      <c r="D19" s="30"/>
    </row>
    <row r="20" s="27" customFormat="1" ht="23.1" customHeight="1" spans="1:4">
      <c r="A20" s="34" t="s">
        <v>261</v>
      </c>
      <c r="B20" s="35" t="s">
        <v>262</v>
      </c>
      <c r="C20" s="36">
        <v>28.68</v>
      </c>
      <c r="D20" s="30"/>
    </row>
    <row r="21" s="27" customFormat="1" ht="23.1" customHeight="1" spans="1:4">
      <c r="A21" s="34"/>
      <c r="B21" s="35"/>
      <c r="C21" s="36"/>
      <c r="D21" s="38"/>
    </row>
    <row r="22" s="27" customFormat="1" ht="23.1" customHeight="1" spans="1:4">
      <c r="A22" s="34"/>
      <c r="B22" s="35"/>
      <c r="C22" s="36"/>
      <c r="D22" s="38"/>
    </row>
    <row r="23" s="27" customFormat="1" ht="23.1" customHeight="1" spans="1:4">
      <c r="A23" s="34"/>
      <c r="B23" s="35"/>
      <c r="C23" s="36"/>
      <c r="D23" s="38"/>
    </row>
    <row r="24" s="27" customFormat="1" ht="23.1" customHeight="1" spans="1:4">
      <c r="A24" s="34"/>
      <c r="B24" s="35"/>
      <c r="C24" s="36"/>
      <c r="D24" s="38"/>
    </row>
    <row r="25" s="27" customFormat="1" ht="23.1" customHeight="1" spans="1:4">
      <c r="A25" s="34"/>
      <c r="B25" s="35"/>
      <c r="C25" s="36"/>
      <c r="D25" s="30"/>
    </row>
    <row r="26" s="27" customFormat="1" ht="23.1" customHeight="1" spans="1:4">
      <c r="A26" s="34"/>
      <c r="B26" s="35"/>
      <c r="C26" s="36"/>
      <c r="D26" s="38"/>
    </row>
    <row r="27" s="27" customFormat="1" ht="23.1" customHeight="1" spans="1:3">
      <c r="A27" s="34"/>
      <c r="B27" s="35"/>
      <c r="C27" s="36"/>
    </row>
    <row r="28" s="27" customFormat="1" ht="23.1" customHeight="1" spans="1:3">
      <c r="A28" s="34"/>
      <c r="B28" s="35"/>
      <c r="C28" s="36"/>
    </row>
    <row r="29" s="27" customFormat="1" ht="23.1" customHeight="1" spans="1:3">
      <c r="A29" s="34"/>
      <c r="B29" s="35"/>
      <c r="C29" s="36"/>
    </row>
    <row r="30" s="27" customFormat="1" ht="23.1" customHeight="1" spans="1:3">
      <c r="A30" s="34"/>
      <c r="B30" s="35"/>
      <c r="C30" s="36"/>
    </row>
    <row r="31" s="27" customFormat="1" ht="23.1" customHeight="1" spans="1:3">
      <c r="A31" s="34"/>
      <c r="B31" s="35"/>
      <c r="C31" s="36"/>
    </row>
    <row r="32" s="27" customFormat="1" ht="23.1" customHeight="1"/>
    <row r="33" s="27" customFormat="1" ht="23.1" customHeight="1"/>
    <row r="34" s="27" customFormat="1" ht="23.1" customHeight="1"/>
    <row r="35" s="27" customFormat="1" ht="23.1" customHeight="1"/>
    <row r="36" s="27" customFormat="1" ht="23.1" customHeight="1"/>
    <row r="37" s="27" customFormat="1" ht="23.1" customHeight="1"/>
    <row r="38" s="27" customFormat="1" ht="23.1" customHeight="1"/>
    <row r="39" s="27" customFormat="1" ht="23.1" customHeight="1"/>
    <row r="40" s="27" customFormat="1" ht="23.1" customHeight="1"/>
    <row r="41" s="27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C7" sqref="C7:E9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42" customHeight="1" spans="1:14">
      <c r="A4" s="6" t="s">
        <v>154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20"/>
      <c r="B6" s="20"/>
      <c r="C6" s="20"/>
      <c r="D6" s="20"/>
      <c r="E6" s="20" t="s">
        <v>135</v>
      </c>
      <c r="F6" s="24">
        <f>F7</f>
        <v>1231.19</v>
      </c>
      <c r="G6" s="24">
        <f>G7</f>
        <v>1231.19</v>
      </c>
      <c r="H6" s="24">
        <f>H7</f>
        <v>903.21</v>
      </c>
      <c r="I6" s="24">
        <f>I7</f>
        <v>219.59</v>
      </c>
      <c r="J6" s="24">
        <f>J7</f>
        <v>108.39</v>
      </c>
      <c r="K6" s="24"/>
      <c r="L6" s="24"/>
      <c r="M6" s="24"/>
      <c r="N6" s="24"/>
    </row>
    <row r="7" ht="22.5" customHeight="1" spans="1:14">
      <c r="A7" s="16" t="s">
        <v>165</v>
      </c>
      <c r="B7" s="16"/>
      <c r="C7" s="25"/>
      <c r="D7" s="22">
        <v>401018</v>
      </c>
      <c r="E7" s="22" t="s">
        <v>166</v>
      </c>
      <c r="F7" s="24">
        <f>F8</f>
        <v>1231.19</v>
      </c>
      <c r="G7" s="24">
        <f>G8</f>
        <v>1231.19</v>
      </c>
      <c r="H7" s="24">
        <f>H8</f>
        <v>903.21</v>
      </c>
      <c r="I7" s="24">
        <f>I8</f>
        <v>219.59</v>
      </c>
      <c r="J7" s="24">
        <f>J8</f>
        <v>108.39</v>
      </c>
      <c r="K7" s="24"/>
      <c r="L7" s="24"/>
      <c r="M7" s="24"/>
      <c r="N7" s="24"/>
    </row>
    <row r="8" ht="22.5" customHeight="1" spans="1:14">
      <c r="A8" s="16" t="s">
        <v>165</v>
      </c>
      <c r="B8" s="16" t="s">
        <v>167</v>
      </c>
      <c r="C8" s="25"/>
      <c r="D8" s="22">
        <f>D7</f>
        <v>401018</v>
      </c>
      <c r="E8" s="26" t="s">
        <v>168</v>
      </c>
      <c r="F8" s="24">
        <f>F9</f>
        <v>1231.19</v>
      </c>
      <c r="G8" s="24">
        <f>G9</f>
        <v>1231.19</v>
      </c>
      <c r="H8" s="24">
        <f>H9</f>
        <v>903.21</v>
      </c>
      <c r="I8" s="24">
        <f>I9</f>
        <v>219.59</v>
      </c>
      <c r="J8" s="24">
        <f>J9</f>
        <v>108.39</v>
      </c>
      <c r="K8" s="24"/>
      <c r="L8" s="24"/>
      <c r="M8" s="24"/>
      <c r="N8" s="24"/>
    </row>
    <row r="9" ht="22.5" customHeight="1" spans="1:14">
      <c r="A9" s="16" t="s">
        <v>165</v>
      </c>
      <c r="B9" s="16" t="s">
        <v>167</v>
      </c>
      <c r="C9" s="25" t="s">
        <v>169</v>
      </c>
      <c r="D9" s="22">
        <f>D8</f>
        <v>401018</v>
      </c>
      <c r="E9" s="26" t="s">
        <v>170</v>
      </c>
      <c r="F9" s="24">
        <f>G9</f>
        <v>1231.19</v>
      </c>
      <c r="G9" s="24">
        <f>'8一般公共预算基本支出表（政府预算）'!C6</f>
        <v>1231.19</v>
      </c>
      <c r="H9" s="24">
        <f>'8一般公共预算基本支出表（政府预算）'!C7</f>
        <v>903.21</v>
      </c>
      <c r="I9" s="24">
        <f>G9-H9-J9</f>
        <v>219.59</v>
      </c>
      <c r="J9" s="24">
        <f>'8一般公共预算基本支出表（政府预算）'!C9</f>
        <v>108.39</v>
      </c>
      <c r="K9" s="24"/>
      <c r="L9" s="24"/>
      <c r="M9" s="24"/>
      <c r="N9" s="2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C7" sqref="C7:E9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31</v>
      </c>
      <c r="V3" s="18"/>
    </row>
    <row r="4" ht="27" customHeight="1" spans="1:22">
      <c r="A4" s="6" t="s">
        <v>154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20"/>
      <c r="B6" s="20"/>
      <c r="C6" s="20"/>
      <c r="D6" s="20"/>
      <c r="E6" s="20" t="s">
        <v>135</v>
      </c>
      <c r="F6" s="21">
        <f>F7</f>
        <v>1231.19</v>
      </c>
      <c r="G6" s="21">
        <f t="shared" ref="G6:R6" si="0">G7</f>
        <v>903.21</v>
      </c>
      <c r="H6" s="21">
        <f t="shared" si="0"/>
        <v>454.53</v>
      </c>
      <c r="I6" s="21">
        <f t="shared" si="0"/>
        <v>288.69</v>
      </c>
      <c r="J6" s="21">
        <f t="shared" si="0"/>
        <v>0</v>
      </c>
      <c r="K6" s="21">
        <f t="shared" si="0"/>
        <v>159.99</v>
      </c>
      <c r="L6" s="21">
        <f t="shared" si="0"/>
        <v>219.59</v>
      </c>
      <c r="M6" s="21">
        <f t="shared" si="0"/>
        <v>130.87</v>
      </c>
      <c r="N6" s="21">
        <f t="shared" si="0"/>
        <v>0</v>
      </c>
      <c r="O6" s="21">
        <f t="shared" si="0"/>
        <v>88.7199999999998</v>
      </c>
      <c r="P6" s="21">
        <f t="shared" si="0"/>
        <v>0</v>
      </c>
      <c r="Q6" s="21">
        <f t="shared" si="0"/>
        <v>0</v>
      </c>
      <c r="R6" s="21">
        <f t="shared" si="0"/>
        <v>108.39</v>
      </c>
      <c r="S6" s="21"/>
      <c r="T6" s="21"/>
      <c r="U6" s="21"/>
      <c r="V6" s="21"/>
    </row>
    <row r="7" ht="22.5" customHeight="1" spans="1:22">
      <c r="A7" s="16" t="s">
        <v>165</v>
      </c>
      <c r="B7" s="16"/>
      <c r="C7" s="25"/>
      <c r="D7" s="22">
        <v>401018</v>
      </c>
      <c r="E7" s="22" t="s">
        <v>166</v>
      </c>
      <c r="F7" s="21">
        <f>F8</f>
        <v>1231.19</v>
      </c>
      <c r="G7" s="21">
        <f t="shared" ref="G7:R7" si="1">G8</f>
        <v>903.21</v>
      </c>
      <c r="H7" s="21">
        <f t="shared" si="1"/>
        <v>454.53</v>
      </c>
      <c r="I7" s="21">
        <f t="shared" si="1"/>
        <v>288.69</v>
      </c>
      <c r="J7" s="21">
        <f t="shared" si="1"/>
        <v>0</v>
      </c>
      <c r="K7" s="21">
        <f t="shared" si="1"/>
        <v>159.99</v>
      </c>
      <c r="L7" s="21">
        <f t="shared" si="1"/>
        <v>219.59</v>
      </c>
      <c r="M7" s="21">
        <f t="shared" si="1"/>
        <v>130.87</v>
      </c>
      <c r="N7" s="21">
        <f t="shared" si="1"/>
        <v>0</v>
      </c>
      <c r="O7" s="21">
        <f t="shared" si="1"/>
        <v>88.7199999999998</v>
      </c>
      <c r="P7" s="21">
        <f t="shared" si="1"/>
        <v>0</v>
      </c>
      <c r="Q7" s="21">
        <f t="shared" si="1"/>
        <v>0</v>
      </c>
      <c r="R7" s="21">
        <f t="shared" si="1"/>
        <v>108.39</v>
      </c>
      <c r="S7" s="21"/>
      <c r="T7" s="21"/>
      <c r="U7" s="21"/>
      <c r="V7" s="21"/>
    </row>
    <row r="8" ht="22.5" customHeight="1" spans="1:22">
      <c r="A8" s="16" t="s">
        <v>165</v>
      </c>
      <c r="B8" s="16" t="s">
        <v>167</v>
      </c>
      <c r="C8" s="25"/>
      <c r="D8" s="22">
        <f>D7</f>
        <v>401018</v>
      </c>
      <c r="E8" s="26" t="s">
        <v>168</v>
      </c>
      <c r="F8" s="21">
        <f>F9</f>
        <v>1231.19</v>
      </c>
      <c r="G8" s="21">
        <f t="shared" ref="G8:R8" si="2">G9</f>
        <v>903.21</v>
      </c>
      <c r="H8" s="21">
        <f t="shared" si="2"/>
        <v>454.53</v>
      </c>
      <c r="I8" s="21">
        <f t="shared" si="2"/>
        <v>288.69</v>
      </c>
      <c r="J8" s="21">
        <f t="shared" si="2"/>
        <v>0</v>
      </c>
      <c r="K8" s="21">
        <f t="shared" si="2"/>
        <v>159.99</v>
      </c>
      <c r="L8" s="21">
        <f t="shared" si="2"/>
        <v>219.59</v>
      </c>
      <c r="M8" s="21">
        <f t="shared" si="2"/>
        <v>130.87</v>
      </c>
      <c r="N8" s="21">
        <f t="shared" si="2"/>
        <v>0</v>
      </c>
      <c r="O8" s="21">
        <f t="shared" si="2"/>
        <v>88.7199999999998</v>
      </c>
      <c r="P8" s="21">
        <f t="shared" si="2"/>
        <v>0</v>
      </c>
      <c r="Q8" s="21">
        <f t="shared" si="2"/>
        <v>0</v>
      </c>
      <c r="R8" s="21">
        <f t="shared" si="2"/>
        <v>108.39</v>
      </c>
      <c r="S8" s="21"/>
      <c r="T8" s="21"/>
      <c r="U8" s="21"/>
      <c r="V8" s="21"/>
    </row>
    <row r="9" ht="22.5" customHeight="1" spans="1:22">
      <c r="A9" s="16" t="s">
        <v>165</v>
      </c>
      <c r="B9" s="16" t="s">
        <v>167</v>
      </c>
      <c r="C9" s="25" t="s">
        <v>169</v>
      </c>
      <c r="D9" s="22">
        <f>D8</f>
        <v>401018</v>
      </c>
      <c r="E9" s="26" t="s">
        <v>170</v>
      </c>
      <c r="F9" s="21">
        <f>G9+L9+R9</f>
        <v>1231.19</v>
      </c>
      <c r="G9" s="21">
        <f>H9+I9+J9+K9</f>
        <v>903.21</v>
      </c>
      <c r="H9" s="21">
        <f>'9一般公共预算基本支出表（部门预算）'!C7</f>
        <v>454.53</v>
      </c>
      <c r="I9" s="21">
        <f>'9一般公共预算基本支出表（部门预算）'!C8</f>
        <v>288.69</v>
      </c>
      <c r="J9" s="21"/>
      <c r="K9" s="21">
        <f>'9一般公共预算基本支出表（部门预算）'!C10</f>
        <v>159.99</v>
      </c>
      <c r="L9" s="21">
        <f>M9+N9+O9+P9+Q9</f>
        <v>219.59</v>
      </c>
      <c r="M9" s="21">
        <f>'9一般公共预算基本支出表（部门预算）'!C11</f>
        <v>130.87</v>
      </c>
      <c r="N9" s="21"/>
      <c r="O9" s="21">
        <f>'9一般公共预算基本支出表（部门预算）'!C13</f>
        <v>88.7199999999998</v>
      </c>
      <c r="P9" s="21"/>
      <c r="Q9" s="21"/>
      <c r="R9" s="21">
        <f>'10工资福利(政府预算)'!J9</f>
        <v>108.39</v>
      </c>
      <c r="S9" s="21"/>
      <c r="T9" s="21"/>
      <c r="U9" s="21"/>
      <c r="V9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:E9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3.25" customHeight="1" spans="1:11">
      <c r="A4" s="6" t="s">
        <v>154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20"/>
      <c r="E6" s="20" t="s">
        <v>135</v>
      </c>
      <c r="F6" s="21">
        <f t="shared" ref="F6:K6" si="0">F7</f>
        <v>28.68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28.68</v>
      </c>
    </row>
    <row r="7" ht="22.5" customHeight="1" spans="1:11">
      <c r="A7" s="16" t="s">
        <v>165</v>
      </c>
      <c r="B7" s="16"/>
      <c r="C7" s="25"/>
      <c r="D7" s="22">
        <v>401018</v>
      </c>
      <c r="E7" s="22" t="s">
        <v>166</v>
      </c>
      <c r="F7" s="21">
        <f t="shared" ref="F7:K7" si="1">F8</f>
        <v>28.68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28.68</v>
      </c>
    </row>
    <row r="8" ht="22.5" customHeight="1" spans="1:11">
      <c r="A8" s="16" t="s">
        <v>165</v>
      </c>
      <c r="B8" s="16" t="s">
        <v>167</v>
      </c>
      <c r="C8" s="25"/>
      <c r="D8" s="22">
        <f>D7</f>
        <v>401018</v>
      </c>
      <c r="E8" s="26" t="s">
        <v>168</v>
      </c>
      <c r="F8" s="21">
        <f t="shared" ref="F8:K8" si="2">F9</f>
        <v>28.68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28.68</v>
      </c>
    </row>
    <row r="9" ht="22.5" customHeight="1" spans="1:11">
      <c r="A9" s="16" t="s">
        <v>165</v>
      </c>
      <c r="B9" s="16" t="s">
        <v>167</v>
      </c>
      <c r="C9" s="25" t="s">
        <v>169</v>
      </c>
      <c r="D9" s="22">
        <f>D8</f>
        <v>401018</v>
      </c>
      <c r="E9" s="26" t="s">
        <v>170</v>
      </c>
      <c r="F9" s="21">
        <f>K9</f>
        <v>28.68</v>
      </c>
      <c r="G9" s="21"/>
      <c r="H9" s="21"/>
      <c r="I9" s="21"/>
      <c r="J9" s="21"/>
      <c r="K9" s="21">
        <f>'9一般公共预算基本支出表（部门预算）'!C20</f>
        <v>28.68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C7" sqref="C7:E9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31</v>
      </c>
      <c r="R3" s="18"/>
    </row>
    <row r="4" ht="24" customHeight="1" spans="1:18">
      <c r="A4" s="6" t="s">
        <v>154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0"/>
      <c r="B6" s="20"/>
      <c r="C6" s="20"/>
      <c r="D6" s="20"/>
      <c r="E6" s="20" t="s">
        <v>135</v>
      </c>
      <c r="F6" s="21">
        <f>F7</f>
        <v>28.68</v>
      </c>
      <c r="G6" s="21">
        <f t="shared" ref="G6:R6" si="0">G7</f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28.68</v>
      </c>
    </row>
    <row r="7" ht="22.5" customHeight="1" spans="1:18">
      <c r="A7" s="16" t="s">
        <v>165</v>
      </c>
      <c r="B7" s="16"/>
      <c r="C7" s="25"/>
      <c r="D7" s="22">
        <v>401018</v>
      </c>
      <c r="E7" s="22" t="s">
        <v>166</v>
      </c>
      <c r="F7" s="21">
        <f>F8</f>
        <v>28.68</v>
      </c>
      <c r="G7" s="21">
        <f t="shared" ref="G7:R7" si="1">G8</f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28.68</v>
      </c>
    </row>
    <row r="8" ht="22.5" customHeight="1" spans="1:18">
      <c r="A8" s="16" t="s">
        <v>165</v>
      </c>
      <c r="B8" s="16" t="s">
        <v>167</v>
      </c>
      <c r="C8" s="25"/>
      <c r="D8" s="22">
        <f>D7</f>
        <v>401018</v>
      </c>
      <c r="E8" s="26" t="s">
        <v>168</v>
      </c>
      <c r="F8" s="21">
        <f>F9</f>
        <v>28.68</v>
      </c>
      <c r="G8" s="21">
        <f t="shared" ref="G8:R8" si="2">G9</f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28.68</v>
      </c>
    </row>
    <row r="9" ht="22.5" customHeight="1" spans="1:18">
      <c r="A9" s="16" t="s">
        <v>165</v>
      </c>
      <c r="B9" s="16" t="s">
        <v>167</v>
      </c>
      <c r="C9" s="25" t="s">
        <v>169</v>
      </c>
      <c r="D9" s="22">
        <f>D8</f>
        <v>401018</v>
      </c>
      <c r="E9" s="26" t="s">
        <v>170</v>
      </c>
      <c r="F9" s="21">
        <f>R9</f>
        <v>28.68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f>'12个人家庭(政府预算)'!K9</f>
        <v>28.68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9" sqref="H9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8.5" customHeight="1" spans="1:20">
      <c r="A4" s="6" t="s">
        <v>154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20"/>
      <c r="B6" s="20"/>
      <c r="C6" s="20"/>
      <c r="D6" s="20"/>
      <c r="E6" s="20"/>
      <c r="F6" s="24">
        <v>0</v>
      </c>
      <c r="G6" s="24"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5" customHeight="1" spans="1:20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5" customHeight="1" spans="1:20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5" customHeight="1" spans="1:20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J7" sqref="J7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31</v>
      </c>
      <c r="AG3" s="18"/>
    </row>
    <row r="4" ht="24.75" customHeight="1" spans="1:33">
      <c r="A4" s="6" t="s">
        <v>154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3"/>
      <c r="C6" s="23"/>
      <c r="D6" s="23"/>
      <c r="E6" s="23"/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ht="22.5" customHeight="1" spans="1:33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ht="22.5" customHeight="1" spans="1:33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ht="22.5" customHeight="1" spans="1:33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20"/>
      <c r="B6" s="20" t="s">
        <v>135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  <row r="7" ht="22.5" customHeight="1" spans="1:8">
      <c r="A7" s="22"/>
      <c r="B7" s="22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6" sqref="D16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331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H16" sqref="H16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7.75" customHeight="1" spans="1:20">
      <c r="A4" s="6" t="s">
        <v>154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H11" sqref="H11:H1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9.25" customHeight="1" spans="1:20">
      <c r="A4" s="6" t="s">
        <v>154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>
        <v>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4" sqref="D1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333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3" sqref="D13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334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16" sqref="F16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20"/>
      <c r="B7" s="6" t="s">
        <v>135</v>
      </c>
      <c r="C7" s="21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22.5" customHeight="1" spans="1:14">
      <c r="A8" s="22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G10" sqref="G10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4" t="s">
        <v>348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31</v>
      </c>
      <c r="M3" s="18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5"/>
      <c r="B6" s="15"/>
      <c r="C6" s="16"/>
      <c r="D6" s="16" t="s">
        <v>362</v>
      </c>
      <c r="E6" s="16"/>
      <c r="F6" s="16"/>
      <c r="G6" s="16"/>
      <c r="H6" s="16"/>
      <c r="I6" s="16"/>
      <c r="J6" s="16"/>
      <c r="K6" s="16"/>
      <c r="L6" s="16"/>
      <c r="M6" s="16"/>
    </row>
    <row r="7" s="13" customFormat="1" ht="28.5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="13" customFormat="1" ht="28.5" customHeight="1" spans="1:13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13" customFormat="1" ht="28.5" customHeight="1" spans="1:13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8.5" customHeight="1" spans="1:13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28.5" customHeight="1" spans="1:13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28.5" customHeight="1" spans="1:13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8.5" customHeight="1" spans="1:13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8.5" customHeight="1" spans="1:13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8.5" customHeight="1" spans="1:13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8.5" customHeight="1" spans="1:13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8.5" customHeight="1" spans="1:13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8.5" customHeight="1" spans="1:13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8.5" customHeight="1" spans="1:13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8.5" customHeight="1" spans="1:13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28.5" customHeight="1" spans="1:13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ht="28.5" customHeight="1" spans="1:13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ht="28.5" customHeight="1" spans="1:13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ht="28.5" customHeight="1" spans="1:13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8.5" customHeight="1" spans="1:13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K12" sqref="K1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31</v>
      </c>
      <c r="R3" s="11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157</v>
      </c>
      <c r="I6" s="6" t="s">
        <v>158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373</v>
      </c>
      <c r="B7" s="7" t="s">
        <v>3</v>
      </c>
      <c r="C7" s="7" t="s">
        <v>374</v>
      </c>
      <c r="D7" s="7" t="s">
        <v>374</v>
      </c>
      <c r="E7" s="7"/>
      <c r="F7" s="7"/>
      <c r="G7" s="7"/>
      <c r="H7" s="7" t="s">
        <v>374</v>
      </c>
      <c r="I7" s="7"/>
      <c r="J7" s="8" t="s">
        <v>375</v>
      </c>
      <c r="K7" s="9" t="s">
        <v>376</v>
      </c>
      <c r="L7" s="9" t="s">
        <v>377</v>
      </c>
      <c r="M7" s="9" t="s">
        <v>170</v>
      </c>
      <c r="N7" s="9" t="s">
        <v>378</v>
      </c>
      <c r="O7" s="9" t="s">
        <v>379</v>
      </c>
      <c r="P7" s="9" t="s">
        <v>380</v>
      </c>
      <c r="Q7" s="8" t="s">
        <v>381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382</v>
      </c>
      <c r="K8" s="9"/>
      <c r="L8" s="9" t="s">
        <v>383</v>
      </c>
      <c r="M8" s="9" t="s">
        <v>170</v>
      </c>
      <c r="N8" s="9" t="s">
        <v>378</v>
      </c>
      <c r="O8" s="9" t="s">
        <v>384</v>
      </c>
      <c r="P8" s="9" t="s">
        <v>380</v>
      </c>
      <c r="Q8" s="8" t="s">
        <v>385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386</v>
      </c>
      <c r="K9" s="9" t="s">
        <v>387</v>
      </c>
      <c r="L9" s="9" t="s">
        <v>388</v>
      </c>
      <c r="M9" s="9" t="s">
        <v>170</v>
      </c>
      <c r="N9" s="9" t="s">
        <v>378</v>
      </c>
      <c r="O9" s="9" t="s">
        <v>389</v>
      </c>
      <c r="P9" s="9" t="s">
        <v>380</v>
      </c>
      <c r="Q9" s="8" t="s">
        <v>390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391</v>
      </c>
      <c r="K10" s="9"/>
      <c r="L10" s="9" t="s">
        <v>392</v>
      </c>
      <c r="M10" s="9" t="s">
        <v>170</v>
      </c>
      <c r="N10" s="9" t="s">
        <v>378</v>
      </c>
      <c r="O10" s="9" t="s">
        <v>393</v>
      </c>
      <c r="P10" s="9" t="s">
        <v>380</v>
      </c>
      <c r="Q10" s="8" t="s">
        <v>394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2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2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2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2024-10-17T01:51:53Z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