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 activeTab="1"/>
  </bookViews>
  <sheets>
    <sheet name="封面" sheetId="2" r:id="rId1"/>
    <sheet name="目录" sheetId="3" r:id="rId2"/>
    <sheet name="1收支总表" sheetId="4" r:id="rId3"/>
    <sheet name="2收入总表" sheetId="5" r:id="rId4"/>
    <sheet name="3支出总表" sheetId="6" r:id="rId5"/>
    <sheet name="4支出分类(政府预算)" sheetId="7" r:id="rId6"/>
    <sheet name="5支出分类（部门预算）" sheetId="8" r:id="rId7"/>
    <sheet name="6财政拨款收支总表" sheetId="9" r:id="rId8"/>
    <sheet name="7一般公共预算支出表" sheetId="10" r:id="rId9"/>
    <sheet name="8一般公共预算基本支出表（政府预算）" sheetId="26" r:id="rId10"/>
    <sheet name="9一般公共预算基本支出表（部门预算）" sheetId="27" r:id="rId11"/>
    <sheet name="10工资福利(政府预算)" sheetId="11" r:id="rId12"/>
    <sheet name="11工资福利" sheetId="12" r:id="rId13"/>
    <sheet name="12个人家庭(政府预算)" sheetId="13" r:id="rId14"/>
    <sheet name="13个人家庭" sheetId="14" r:id="rId15"/>
    <sheet name="14商品服务(政府预算)" sheetId="15" r:id="rId16"/>
    <sheet name="15商品服务" sheetId="16" r:id="rId17"/>
    <sheet name="16三公" sheetId="17" r:id="rId18"/>
    <sheet name="17政府性基金" sheetId="18" r:id="rId19"/>
    <sheet name="18政府性基金(政府预算)" sheetId="19" r:id="rId20"/>
    <sheet name="19政府性基金（部门预算）" sheetId="20" r:id="rId21"/>
    <sheet name="20国有资本经营预算" sheetId="21" r:id="rId22"/>
    <sheet name="21财政专户管理资金" sheetId="22" r:id="rId23"/>
    <sheet name="22专项清单" sheetId="23" r:id="rId24"/>
    <sheet name="23项目支出绩效目标表" sheetId="24" r:id="rId25"/>
    <sheet name="24整体支出绩效目标表" sheetId="25" r:id="rId26"/>
  </sheets>
  <definedNames>
    <definedName name="TemplateOptions.KeepLineSize">TRUE</definedName>
    <definedName name="_xlnm.Print_Area" localSheetId="12">'11工资福利'!$A$1:$V$9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<sst xmlns="http://schemas.openxmlformats.org/spreadsheetml/2006/main" count="792" uniqueCount="395">
  <si>
    <t>2023年部门预算公开表</t>
  </si>
  <si>
    <t>单位编码：</t>
  </si>
  <si>
    <t>单位名称：</t>
  </si>
  <si>
    <t>蒸湘区雨母山镇中学</t>
  </si>
  <si>
    <t>部门预算公开表</t>
  </si>
  <si>
    <t>一、部门预算报表</t>
  </si>
  <si>
    <t xml:space="preserve">部门收支总体情况表 </t>
  </si>
  <si>
    <t>部门收入总体情况表</t>
  </si>
  <si>
    <t>部门支出总体情况表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</si>
  <si>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</si>
  <si>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</si>
  <si>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</si>
  <si>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</si>
  <si>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 （按政府预算经济分类）</t>
  </si>
  <si>
    <t>一般公共预算基本支出表 （按部门预算经济分类）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</si>
  <si>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</si>
  <si>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</si>
  <si>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</si>
  <si>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</si>
  <si>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</si>
  <si>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</si>
  <si>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</si>
  <si>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</si>
  <si>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</si>
  <si>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</si>
  <si>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</si>
  <si>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</si>
  <si>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</si>
  <si>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其他项目支出绩效目标表</t>
  </si>
  <si>
    <t>部门整体支出绩效目标表</t>
  </si>
  <si>
    <t>部门公开表01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</si>
  <si>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</si>
  <si>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</si>
  <si>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</si>
  <si>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</si>
  <si>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</si>
  <si>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</si>
  <si>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</si>
  <si>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</si>
  <si>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</si>
  <si>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</si>
  <si>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</si>
  <si>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</si>
  <si>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</si>
  <si>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</si>
  <si>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</si>
  <si>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</si>
  <si>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</si>
  <si>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</si>
  <si>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</si>
  <si>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三、机关资本性支出（一）</t>
  </si>
  <si>
    <t xml:space="preserve">        行政事业性收费收入</t>
  </si>
  <si>
    <t>（四）公共安全支出</t>
  </si>
  <si>
    <t xml:space="preserve">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</si>
  <si>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</si>
  <si>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</si>
  <si>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</si>
  <si>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</si>
  <si>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</si>
  <si>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</si>
  <si>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</si>
  <si>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</si>
  <si>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</si>
  <si>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</si>
  <si>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</si>
  <si>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</si>
  <si>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</si>
  <si>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</si>
  <si>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</si>
  <si>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</si>
  <si>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</si>
  <si>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</si>
  <si>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</si>
  <si>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</si>
  <si>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</si>
  <si>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</si>
  <si>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</si>
  <si>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</si>
  <si>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</si>
  <si>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</si>
  <si>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</si>
  <si>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</si>
  <si>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</si>
  <si>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</si>
  <si>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</si>
  <si>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</si>
  <si>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</si>
  <si>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</si>
  <si>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</si>
  <si>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</si>
  <si>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</si>
  <si>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</si>
  <si>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</si>
  <si>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</si>
  <si>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</si>
  <si>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</si>
  <si>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</si>
  <si>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</si>
  <si>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</si>
  <si>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</si>
  <si>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</si>
  <si>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</si>
  <si>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</si>
  <si>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</si>
  <si>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</si>
  <si>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</si>
  <si>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</si>
  <si>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</si>
  <si>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</si>
  <si>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</si>
  <si>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</si>
  <si>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</si>
  <si>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</si>
  <si>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</si>
  <si>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</si>
  <si>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</si>
  <si>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</si>
  <si>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</si>
  <si>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</si>
  <si>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</si>
  <si>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</si>
  <si>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</si>
  <si>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</si>
  <si>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</si>
  <si>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</si>
  <si>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</si>
  <si>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</si>
  <si>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</si>
  <si>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</si>
  <si>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</si>
  <si>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</si>
  <si>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</si>
  <si>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</si>
  <si>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</si>
  <si>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</si>
  <si>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</si>
  <si>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</si>
  <si>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</si>
  <si>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</si>
  <si>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</si>
  <si>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</si>
  <si>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</si>
  <si>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</si>
  <si>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</si>
  <si>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</si>
  <si>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</si>
  <si>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</si>
  <si>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</si>
  <si>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</si>
  <si>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</si>
  <si>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</si>
  <si>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</si>
  <si>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</si>
  <si>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部门公开表03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</si>
  <si>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</si>
  <si>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</si>
  <si>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</si>
  <si>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</si>
  <si>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</si>
  <si>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</si>
  <si>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</si>
  <si>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</si>
  <si>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</si>
  <si>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</si>
  <si>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</si>
  <si>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>205</t>
  </si>
  <si>
    <t>教育支出</t>
  </si>
  <si>
    <t>02</t>
  </si>
  <si>
    <t>普通教育</t>
  </si>
  <si>
    <t>03</t>
  </si>
  <si>
    <t>初中教育</t>
  </si>
  <si>
    <t>部门公开表04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</si>
  <si>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</si>
  <si>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</si>
  <si>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</si>
  <si>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</si>
  <si>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</si>
  <si>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</si>
  <si>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</si>
  <si>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</si>
  <si>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</si>
  <si>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</si>
  <si>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</si>
  <si>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</si>
  <si>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</si>
  <si>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</si>
  <si>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</si>
  <si>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</si>
  <si>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</si>
  <si>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>部门公开表05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</si>
  <si>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</si>
  <si>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</si>
  <si>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</si>
  <si>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</si>
  <si>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</si>
  <si>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</si>
  <si>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</si>
  <si>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</si>
  <si>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</si>
  <si>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</si>
  <si>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</si>
  <si>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</si>
  <si>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</si>
  <si>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</si>
  <si>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</si>
  <si>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</si>
  <si>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</si>
  <si>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</si>
  <si>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</si>
  <si>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</si>
  <si>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</si>
  <si>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</si>
  <si>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人员经费</t>
  </si>
  <si>
    <t>公用经费</t>
  </si>
  <si>
    <t>部门公开表08</t>
  </si>
  <si>
    <t>单位：万元</t>
  </si>
  <si>
    <t>政府经济编码</t>
  </si>
  <si>
    <t>政府经济科目</t>
  </si>
  <si>
    <t>金额</t>
  </si>
  <si>
    <r>
      <rPr>
        <sz val="9"/>
        <rFont val="宋体"/>
        <charset val="134"/>
      </rPr>
      <t xml:space="preserve">  </t>
    </r>
    <r>
      <rPr>
        <sz val="9"/>
        <rFont val="宋体"/>
        <charset val="134"/>
      </rPr>
      <t>工资奖金津补贴</t>
    </r>
  </si>
  <si>
    <r>
      <rPr>
        <sz val="9"/>
        <rFont val="宋体"/>
        <charset val="134"/>
      </rPr>
      <t xml:space="preserve">  </t>
    </r>
    <r>
      <rPr>
        <sz val="9"/>
        <rFont val="宋体"/>
        <charset val="134"/>
      </rPr>
      <t>社会保障缴费</t>
    </r>
  </si>
  <si>
    <r>
      <rPr>
        <sz val="9"/>
        <rFont val="宋体"/>
        <charset val="134"/>
      </rPr>
      <t xml:space="preserve">  </t>
    </r>
    <r>
      <rPr>
        <sz val="9"/>
        <rFont val="宋体"/>
        <charset val="134"/>
      </rPr>
      <t>住房公积金</t>
    </r>
  </si>
  <si>
    <t>502</t>
  </si>
  <si>
    <t xml:space="preserve">  50201</t>
  </si>
  <si>
    <t xml:space="preserve">  办公经费</t>
  </si>
  <si>
    <t>50202</t>
  </si>
  <si>
    <t>会议费</t>
  </si>
  <si>
    <t>50203</t>
  </si>
  <si>
    <t>培训费</t>
  </si>
  <si>
    <t xml:space="preserve">  50299</t>
  </si>
  <si>
    <t xml:space="preserve">  其他商品和服务支出</t>
  </si>
  <si>
    <r>
      <rPr>
        <sz val="9"/>
        <rFont val="宋体"/>
        <charset val="134"/>
      </rPr>
      <t xml:space="preserve">  </t>
    </r>
    <r>
      <rPr>
        <sz val="9"/>
        <rFont val="宋体"/>
        <charset val="134"/>
      </rPr>
      <t>社会福利和救助</t>
    </r>
  </si>
  <si>
    <r>
      <rPr>
        <sz val="9"/>
        <rFont val="宋体"/>
        <charset val="134"/>
      </rPr>
      <t xml:space="preserve">  </t>
    </r>
    <r>
      <rPr>
        <sz val="9"/>
        <rFont val="宋体"/>
        <charset val="134"/>
      </rPr>
      <t>离退休费</t>
    </r>
  </si>
  <si>
    <r>
      <rPr>
        <sz val="9"/>
        <rFont val="宋体"/>
        <charset val="134"/>
      </rPr>
      <t xml:space="preserve">  </t>
    </r>
    <r>
      <rPr>
        <sz val="9"/>
        <rFont val="宋体"/>
        <charset val="134"/>
      </rPr>
      <t>其他对个人和家庭补助</t>
    </r>
  </si>
  <si>
    <t>部门公开表09</t>
  </si>
  <si>
    <t>部门经济编码</t>
  </si>
  <si>
    <t>部门经济科目</t>
  </si>
  <si>
    <t>301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</si>
  <si>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</si>
  <si>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</si>
  <si>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</si>
  <si>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</si>
  <si>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</si>
  <si>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</si>
  <si>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</si>
  <si>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</si>
  <si>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</si>
  <si>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>机关事业单位基本养老保险缴费</t>
  </si>
  <si>
    <t xml:space="preserve">  30109</t>
  </si>
  <si>
    <t>职业年金缴费</t>
  </si>
  <si>
    <t xml:space="preserve">  30110</t>
  </si>
  <si>
    <t xml:space="preserve">  职工基本医疗保险缴费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</si>
  <si>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</si>
  <si>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</si>
  <si>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</si>
  <si>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</si>
  <si>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30199</t>
  </si>
  <si>
    <t>其他工资福利支出</t>
  </si>
  <si>
    <t>303</t>
  </si>
  <si>
    <t>30305</t>
  </si>
  <si>
    <t>30307</t>
  </si>
  <si>
    <t>30399</t>
  </si>
  <si>
    <t>其他个人和家庭的补助</t>
  </si>
  <si>
    <t>工资奖金津补贴</t>
  </si>
  <si>
    <t>社会保障缴费</t>
  </si>
  <si>
    <t>住房公积金</t>
  </si>
  <si>
    <t>其他对事业单位补助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</si>
  <si>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</si>
  <si>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</si>
  <si>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</si>
  <si>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</si>
  <si>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</si>
  <si>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</si>
  <si>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</si>
  <si>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职工基本医疗保险缴费</t>
  </si>
  <si>
    <t>公务员医疗补助缴费</t>
  </si>
  <si>
    <t>其他社会保障缴费</t>
  </si>
  <si>
    <t>伙食补助费</t>
  </si>
  <si>
    <t>医疗费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</si>
  <si>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</si>
  <si>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</si>
  <si>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</si>
  <si>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</si>
  <si>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</si>
  <si>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</si>
  <si>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</si>
  <si>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</si>
  <si>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</si>
  <si>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</si>
  <si>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</si>
  <si>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</si>
  <si>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</si>
  <si>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</si>
  <si>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</si>
  <si>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办公经费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</si>
  <si>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</si>
  <si>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</si>
  <si>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</si>
  <si>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</si>
  <si>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</si>
  <si>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</si>
  <si>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</si>
  <si>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商品和服务支出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</si>
  <si>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</si>
  <si>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</si>
  <si>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</si>
  <si>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</si>
  <si>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</si>
  <si>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</si>
  <si>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</si>
  <si>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</si>
  <si>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</si>
  <si>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</si>
  <si>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</si>
  <si>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</si>
  <si>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</si>
  <si>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</si>
  <si>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</si>
  <si>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</si>
  <si>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</si>
  <si>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</si>
  <si>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</si>
  <si>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</si>
  <si>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</si>
  <si>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</si>
  <si>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</si>
  <si>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</si>
  <si>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</si>
  <si>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</si>
  <si>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</si>
  <si>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</si>
  <si>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本年政府性基金预算支出</t>
  </si>
  <si>
    <t>国有资本经营预算支出表</t>
  </si>
  <si>
    <t>本年国有资本经营预算支出</t>
  </si>
  <si>
    <t>本年财政专户管理资金预算支出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</si>
  <si>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</si>
  <si>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</si>
  <si>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</si>
  <si>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</si>
  <si>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</si>
  <si>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</si>
  <si>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</si>
  <si>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</si>
  <si>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</si>
  <si>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</si>
  <si>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</si>
  <si>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</si>
  <si>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</si>
  <si>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>项目支出绩效目标表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</si>
  <si>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</si>
  <si>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</si>
  <si>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</si>
  <si>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</si>
  <si>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</si>
  <si>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</si>
  <si>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</si>
  <si>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</si>
  <si>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</si>
  <si>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</si>
  <si>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</si>
  <si>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</si>
  <si>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</si>
  <si>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>0</t>
  </si>
  <si>
    <t>整体支出绩效目标表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</si>
  <si>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</si>
  <si>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</si>
  <si>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</si>
  <si>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</si>
  <si>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</si>
  <si>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</si>
  <si>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</si>
  <si>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度量单位</t>
  </si>
  <si>
    <t>指标值说明</t>
  </si>
  <si>
    <t>401017</t>
  </si>
  <si>
    <t>514.82</t>
  </si>
  <si>
    <t>依据《事业单位登记管理暂行条例》及《条例实施细则》规定，按照登记的宗旨和业务范围，我校积极规范开展业务活动。</t>
  </si>
  <si>
    <t>产出指标</t>
  </si>
  <si>
    <t>重点工作任务完成</t>
  </si>
  <si>
    <t>定量</t>
  </si>
  <si>
    <t>0.98</t>
  </si>
  <si>
    <t>元</t>
  </si>
  <si>
    <t>开展“文明争章示范班”、“文明争章之星”、“党的故事我来讲”、“做廉洁中学生”等系列化活动，促成学生良好性格品质和行为习惯的养成。</t>
  </si>
  <si>
    <t>1、德育为先，深入践行寓教于乐。 学校以爱国爱家爱校教育为主线，以文明养成教育为重点，开展“文明争章示范班”、“文明争章之星”、“党的故事我来讲”、“做廉洁中学生”等系列化活动，促成学生良好性格品质和行为习惯的养成。</t>
  </si>
  <si>
    <t>履职目标实现</t>
  </si>
  <si>
    <t>3年完成</t>
  </si>
  <si>
    <t>体质为重，学生身体素养得到提升。</t>
  </si>
  <si>
    <t>2、体质为重，学生身体素养得到提升。突出“体质为重”办学思想。“大课间”阳光活动健身心。按计划分班进行各类体育活动、跑操锻炼30分。每年春冬季运动会，学生两操比赛等活动异彩纷呈。抓好“一校一品”工作，继续发扬武术、排球、美术、书法等教学训练特色。</t>
  </si>
  <si>
    <t>效益指标</t>
  </si>
  <si>
    <t>履职效益</t>
  </si>
  <si>
    <t>长期</t>
  </si>
  <si>
    <t>抓好“一校一品”工作，继续发扬武术、排球、美术、书法等教学训练特色。</t>
  </si>
  <si>
    <t>3、素质多元，教研教改促发展。 强化了教学质量的检测与评价。学校坚持“四率”制度，确定的巩固率、优秀率、合格率、后进生转化率评比标准与局相关制度思路高度一致。全体教师教研教改氛围好，教学质量大幅提升。</t>
  </si>
  <si>
    <t>满意度</t>
  </si>
  <si>
    <t>1.0</t>
  </si>
  <si>
    <t>强化了教学质量的检测与评价。学校坚持“四率”制度，确定的巩固率、优秀率、合格率、后进生转化率评比标准与局相关制度思路高度一致。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</si>
</sst>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7">
    <font>
      <sz val="11"/>
      <color theme="1"/>
      <name val="等线"/>
      <charset val="134"/>
      <scheme val="minor"/>
    </font>
    <font>
      <sz val="11"/>
      <color rgb="FF000000"/>
      <name val="等线"/>
      <charset val="134"/>
      <scheme val="minor"/>
    </font>
    <font>
      <sz val="9"/>
      <color rgb="FF000000"/>
      <name val="SimSun"/>
      <charset val="134"/>
    </font>
    <font>
      <sz val="11"/>
      <color theme="1"/>
      <name val="Calibri"/>
      <charset val="134"/>
    </font>
    <font>
      <b/>
      <sz val="17"/>
      <color rgb="FF000000"/>
      <name val="SimSun"/>
      <charset val="134"/>
    </font>
    <font>
      <b/>
      <sz val="9"/>
      <color rgb="FF000000"/>
      <name val="SimSun"/>
      <charset val="134"/>
    </font>
    <font>
      <b/>
      <sz val="8"/>
      <color rgb="FF000000"/>
      <name val="SimSun"/>
      <charset val="134"/>
    </font>
    <font>
      <b/>
      <sz val="19"/>
      <color rgb="FF000000"/>
      <name val="SimSun"/>
      <charset val="134"/>
    </font>
    <font>
      <sz val="9"/>
      <name val="宋体"/>
      <charset val="134"/>
    </font>
    <font>
      <b/>
      <sz val="9"/>
      <name val="Times New Roman"/>
      <charset val="0"/>
    </font>
    <font>
      <b/>
      <sz val="10"/>
      <name val="Times New Roman"/>
      <charset val="0"/>
    </font>
    <font>
      <b/>
      <sz val="18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b/>
      <sz val="15"/>
      <color rgb="FF000000"/>
      <name val="SimSun"/>
      <charset val="134"/>
    </font>
    <font>
      <sz val="19"/>
      <color rgb="FF000000"/>
      <name val="SimSun"/>
      <charset val="134"/>
    </font>
    <font>
      <sz val="11"/>
      <color rgb="FF000000"/>
      <name val="SimSun"/>
      <charset val="134"/>
    </font>
    <font>
      <b/>
      <sz val="20"/>
      <color rgb="FF000000"/>
      <name val="SimSun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5" borderId="6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6" borderId="9" applyNumberFormat="0" applyAlignment="0" applyProtection="0">
      <alignment vertical="center"/>
    </xf>
    <xf numFmtId="0" fontId="27" fillId="7" borderId="10" applyNumberFormat="0" applyAlignment="0" applyProtection="0">
      <alignment vertical="center"/>
    </xf>
    <xf numFmtId="0" fontId="28" fillId="7" borderId="9" applyNumberFormat="0" applyAlignment="0" applyProtection="0">
      <alignment vertical="center"/>
    </xf>
    <xf numFmtId="0" fontId="29" fillId="8" borderId="11" applyNumberFormat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0" fillId="0" borderId="0"/>
    <xf numFmtId="0" fontId="0" fillId="0" borderId="0"/>
  </cellStyleXfs>
  <cellXfs count="73">
    <xf numFmtId="0" fontId="0" fillId="0" borderId="0" xfId="0"/>
    <xf numFmtId="0" fontId="1" fillId="0" borderId="0" xfId="50" applyNumberFormat="1" applyFont="1" applyFill="1" applyBorder="1" applyAlignment="1" applyProtection="1"/>
    <xf numFmtId="0" fontId="0" fillId="0" borderId="0" xfId="0" applyAlignment="1">
      <alignment wrapText="1"/>
    </xf>
    <xf numFmtId="0" fontId="2" fillId="0" borderId="0" xfId="49" applyNumberFormat="1" applyFont="1" applyFill="1" applyBorder="1" applyAlignment="1" applyProtection="1">
      <alignment vertical="center"/>
    </xf>
    <xf numFmtId="0" fontId="3" fillId="0" borderId="0" xfId="50" applyNumberFormat="1" applyFont="1" applyFill="1" applyBorder="1" applyAlignment="1" applyProtection="1"/>
    <xf numFmtId="0" fontId="4" fillId="0" borderId="0" xfId="49" applyNumberFormat="1" applyFont="1" applyFill="1" applyBorder="1" applyAlignment="1" applyProtection="1">
      <alignment horizontal="center" vertical="center"/>
    </xf>
    <xf numFmtId="0" fontId="5" fillId="0" borderId="0" xfId="49" applyNumberFormat="1" applyFont="1" applyFill="1" applyBorder="1" applyAlignment="1" applyProtection="1">
      <alignment vertical="center"/>
    </xf>
    <xf numFmtId="0" fontId="5" fillId="0" borderId="1" xfId="49" applyNumberFormat="1" applyFont="1" applyFill="1" applyBorder="1" applyAlignment="1" applyProtection="1">
      <alignment horizontal="center" vertical="center"/>
    </xf>
    <xf numFmtId="49" fontId="6" fillId="0" borderId="1" xfId="50" applyNumberFormat="1" applyFont="1" applyFill="1" applyBorder="1" applyAlignment="1" applyProtection="1">
      <alignment horizontal="center" vertical="center"/>
    </xf>
    <xf numFmtId="0" fontId="3" fillId="0" borderId="0" xfId="50" applyNumberFormat="1" applyFont="1" applyFill="1" applyBorder="1" applyAlignment="1" applyProtection="1">
      <alignment wrapText="1"/>
    </xf>
    <xf numFmtId="0" fontId="4" fillId="0" borderId="0" xfId="49" applyNumberFormat="1" applyFont="1" applyFill="1" applyBorder="1" applyAlignment="1" applyProtection="1">
      <alignment horizontal="center" vertical="center" wrapText="1"/>
    </xf>
    <xf numFmtId="0" fontId="5" fillId="0" borderId="0" xfId="49" applyNumberFormat="1" applyFont="1" applyFill="1" applyBorder="1" applyAlignment="1" applyProtection="1">
      <alignment vertical="center" wrapText="1"/>
    </xf>
    <xf numFmtId="0" fontId="5" fillId="0" borderId="1" xfId="49" applyNumberFormat="1" applyFont="1" applyFill="1" applyBorder="1" applyAlignment="1" applyProtection="1">
      <alignment horizontal="center" vertical="center" wrapText="1"/>
    </xf>
    <xf numFmtId="49" fontId="6" fillId="0" borderId="1" xfId="49" applyNumberFormat="1" applyFont="1" applyFill="1" applyBorder="1" applyAlignment="1" applyProtection="1">
      <alignment horizontal="center" vertical="center" wrapText="1"/>
    </xf>
    <xf numFmtId="49" fontId="6" fillId="0" borderId="1" xfId="49" applyNumberFormat="1" applyFont="1" applyFill="1" applyBorder="1" applyAlignment="1" applyProtection="1">
      <alignment horizontal="center" vertical="center"/>
    </xf>
    <xf numFmtId="49" fontId="6" fillId="0" borderId="1" xfId="50" applyNumberFormat="1" applyFont="1" applyFill="1" applyBorder="1" applyAlignment="1" applyProtection="1">
      <alignment horizontal="center" vertical="center" wrapText="1"/>
    </xf>
    <xf numFmtId="0" fontId="2" fillId="0" borderId="0" xfId="50" applyNumberFormat="1" applyFont="1" applyFill="1" applyBorder="1" applyAlignment="1" applyProtection="1">
      <alignment horizontal="right" vertical="center"/>
    </xf>
    <xf numFmtId="0" fontId="5" fillId="0" borderId="0" xfId="50" applyNumberFormat="1" applyFont="1" applyFill="1" applyBorder="1" applyAlignment="1" applyProtection="1">
      <alignment horizontal="right" vertical="center"/>
    </xf>
    <xf numFmtId="0" fontId="1" fillId="0" borderId="0" xfId="49" applyNumberFormat="1" applyFont="1" applyFill="1" applyBorder="1" applyAlignment="1" applyProtection="1"/>
    <xf numFmtId="0" fontId="7" fillId="0" borderId="0" xfId="49" applyNumberFormat="1" applyFont="1" applyFill="1" applyBorder="1" applyAlignment="1" applyProtection="1">
      <alignment horizontal="center" vertical="center"/>
    </xf>
    <xf numFmtId="49" fontId="5" fillId="0" borderId="1" xfId="49" applyNumberFormat="1" applyFont="1" applyFill="1" applyBorder="1" applyAlignment="1" applyProtection="1">
      <alignment horizontal="left" vertical="center"/>
    </xf>
    <xf numFmtId="49" fontId="5" fillId="0" borderId="1" xfId="49" applyNumberFormat="1" applyFont="1" applyFill="1" applyBorder="1" applyAlignment="1" applyProtection="1">
      <alignment vertical="center"/>
    </xf>
    <xf numFmtId="0" fontId="2" fillId="0" borderId="0" xfId="49" applyNumberFormat="1" applyFont="1" applyFill="1" applyBorder="1" applyAlignment="1" applyProtection="1">
      <alignment horizontal="right" vertical="center"/>
    </xf>
    <xf numFmtId="0" fontId="5" fillId="0" borderId="0" xfId="49" applyNumberFormat="1" applyFont="1" applyFill="1" applyBorder="1" applyAlignment="1" applyProtection="1">
      <alignment horizontal="right" vertical="center"/>
    </xf>
    <xf numFmtId="0" fontId="3" fillId="0" borderId="0" xfId="49" applyNumberFormat="1" applyFont="1" applyFill="1" applyBorder="1" applyAlignment="1" applyProtection="1"/>
    <xf numFmtId="0" fontId="5" fillId="0" borderId="1" xfId="49" applyNumberFormat="1" applyFont="1" applyFill="1" applyBorder="1" applyAlignment="1" applyProtection="1">
      <alignment vertical="center"/>
    </xf>
    <xf numFmtId="2" fontId="5" fillId="0" borderId="1" xfId="49" applyNumberFormat="1" applyFont="1" applyFill="1" applyBorder="1" applyAlignment="1" applyProtection="1">
      <alignment vertical="center"/>
    </xf>
    <xf numFmtId="0" fontId="5" fillId="0" borderId="1" xfId="49" applyNumberFormat="1" applyFont="1" applyFill="1" applyBorder="1" applyAlignment="1" applyProtection="1">
      <alignment horizontal="left" vertical="center"/>
    </xf>
    <xf numFmtId="0" fontId="2" fillId="0" borderId="1" xfId="49" applyNumberFormat="1" applyFont="1" applyFill="1" applyBorder="1" applyAlignment="1" applyProtection="1">
      <alignment vertical="center"/>
    </xf>
    <xf numFmtId="2" fontId="5" fillId="0" borderId="1" xfId="49" applyNumberFormat="1" applyFont="1" applyFill="1" applyBorder="1" applyAlignment="1" applyProtection="1">
      <alignment horizontal="right" vertical="center"/>
    </xf>
    <xf numFmtId="49" fontId="2" fillId="0" borderId="1" xfId="49" applyNumberFormat="1" applyFont="1" applyFill="1" applyBorder="1" applyAlignment="1" applyProtection="1">
      <alignment vertical="center"/>
    </xf>
    <xf numFmtId="0" fontId="5" fillId="2" borderId="1" xfId="49" applyNumberFormat="1" applyFont="1" applyFill="1" applyBorder="1" applyAlignment="1" applyProtection="1">
      <alignment horizontal="left" vertical="center"/>
    </xf>
    <xf numFmtId="0" fontId="8" fillId="0" borderId="0" xfId="0" applyFont="1" applyFill="1" applyBorder="1" applyAlignment="1"/>
    <xf numFmtId="0" fontId="8" fillId="3" borderId="0" xfId="0" applyFont="1" applyFill="1" applyBorder="1" applyAlignment="1"/>
    <xf numFmtId="0" fontId="9" fillId="0" borderId="0" xfId="0" applyNumberFormat="1" applyFont="1" applyFill="1" applyBorder="1" applyAlignment="1" applyProtection="1">
      <alignment wrapText="1"/>
    </xf>
    <xf numFmtId="0" fontId="10" fillId="0" borderId="0" xfId="0" applyNumberFormat="1" applyFont="1" applyFill="1" applyBorder="1" applyAlignment="1" applyProtection="1">
      <alignment horizontal="center" vertical="center" wrapText="1"/>
    </xf>
    <xf numFmtId="0" fontId="11" fillId="0" borderId="0" xfId="0" applyNumberFormat="1" applyFont="1" applyFill="1" applyBorder="1" applyAlignment="1" applyProtection="1">
      <alignment horizontal="center" vertical="center"/>
    </xf>
    <xf numFmtId="0" fontId="12" fillId="0" borderId="0" xfId="0" applyFont="1" applyFill="1" applyBorder="1" applyAlignment="1">
      <alignment horizontal="right" vertical="center" wrapText="1"/>
    </xf>
    <xf numFmtId="0" fontId="13" fillId="0" borderId="2" xfId="0" applyNumberFormat="1" applyFont="1" applyFill="1" applyBorder="1" applyAlignment="1" applyProtection="1">
      <alignment horizontal="center" vertical="center" wrapText="1"/>
    </xf>
    <xf numFmtId="49" fontId="8" fillId="3" borderId="3" xfId="0" applyNumberFormat="1" applyFont="1" applyFill="1" applyBorder="1" applyAlignment="1" applyProtection="1">
      <alignment horizontal="left" vertical="center"/>
    </xf>
    <xf numFmtId="4" fontId="8" fillId="3" borderId="4" xfId="0" applyNumberFormat="1" applyFont="1" applyFill="1" applyBorder="1" applyAlignment="1" applyProtection="1">
      <alignment horizontal="center" vertical="center"/>
    </xf>
    <xf numFmtId="4" fontId="12" fillId="3" borderId="3" xfId="0" applyNumberFormat="1" applyFont="1" applyFill="1" applyBorder="1" applyAlignment="1" applyProtection="1">
      <alignment horizontal="center" vertical="center" wrapText="1"/>
    </xf>
    <xf numFmtId="0" fontId="10" fillId="3" borderId="0" xfId="0" applyNumberFormat="1" applyFont="1" applyFill="1" applyBorder="1" applyAlignment="1" applyProtection="1">
      <alignment horizontal="center" vertical="center" wrapText="1"/>
    </xf>
    <xf numFmtId="0" fontId="8" fillId="0" borderId="0" xfId="0" applyFont="1" applyFill="1" applyAlignment="1"/>
    <xf numFmtId="0" fontId="8" fillId="0" borderId="0" xfId="0" applyFont="1" applyFill="1" applyBorder="1" applyAlignment="1">
      <alignment horizontal="left"/>
    </xf>
    <xf numFmtId="0" fontId="11" fillId="0" borderId="0" xfId="0" applyNumberFormat="1" applyFont="1" applyFill="1" applyBorder="1" applyAlignment="1" applyProtection="1">
      <alignment horizontal="left" vertical="center"/>
    </xf>
    <xf numFmtId="0" fontId="13" fillId="0" borderId="2" xfId="0" applyNumberFormat="1" applyFont="1" applyFill="1" applyBorder="1" applyAlignment="1" applyProtection="1">
      <alignment horizontal="left" vertical="center" wrapText="1"/>
    </xf>
    <xf numFmtId="49" fontId="8" fillId="3" borderId="3" xfId="0" applyNumberFormat="1" applyFont="1" applyFill="1" applyBorder="1" applyAlignment="1" applyProtection="1">
      <alignment horizontal="left"/>
    </xf>
    <xf numFmtId="49" fontId="8" fillId="3" borderId="5" xfId="0" applyNumberFormat="1" applyFont="1" applyFill="1" applyBorder="1" applyAlignment="1" applyProtection="1">
      <alignment vertical="center"/>
    </xf>
    <xf numFmtId="4" fontId="12" fillId="3" borderId="5" xfId="0" applyNumberFormat="1" applyFont="1" applyFill="1" applyBorder="1" applyAlignment="1" applyProtection="1">
      <alignment horizontal="center" vertical="center" wrapText="1"/>
    </xf>
    <xf numFmtId="0" fontId="8" fillId="4" borderId="3" xfId="0" applyFont="1" applyFill="1" applyBorder="1" applyAlignment="1">
      <alignment horizontal="left"/>
    </xf>
    <xf numFmtId="0" fontId="8" fillId="4" borderId="5" xfId="0" applyFont="1" applyFill="1" applyBorder="1" applyAlignment="1">
      <alignment vertical="center"/>
    </xf>
    <xf numFmtId="49" fontId="8" fillId="3" borderId="3" xfId="0" applyNumberFormat="1" applyFont="1" applyFill="1" applyBorder="1" applyAlignment="1" applyProtection="1"/>
    <xf numFmtId="2" fontId="2" fillId="0" borderId="1" xfId="49" applyNumberFormat="1" applyFont="1" applyFill="1" applyBorder="1" applyAlignment="1" applyProtection="1">
      <alignment horizontal="right" vertical="center"/>
    </xf>
    <xf numFmtId="2" fontId="2" fillId="0" borderId="1" xfId="49" applyNumberFormat="1" applyFont="1" applyFill="1" applyBorder="1" applyAlignment="1" applyProtection="1">
      <alignment vertical="center"/>
    </xf>
    <xf numFmtId="4" fontId="2" fillId="0" borderId="1" xfId="49" applyNumberFormat="1" applyFont="1" applyFill="1" applyBorder="1" applyAlignment="1" applyProtection="1">
      <alignment vertical="center"/>
    </xf>
    <xf numFmtId="49" fontId="0" fillId="0" borderId="0" xfId="0" applyNumberFormat="1"/>
    <xf numFmtId="49" fontId="3" fillId="0" borderId="0" xfId="49" applyNumberFormat="1" applyFont="1" applyFill="1" applyBorder="1" applyAlignment="1" applyProtection="1"/>
    <xf numFmtId="49" fontId="4" fillId="0" borderId="0" xfId="49" applyNumberFormat="1" applyFont="1" applyFill="1" applyBorder="1" applyAlignment="1" applyProtection="1">
      <alignment horizontal="center" vertical="center"/>
    </xf>
    <xf numFmtId="49" fontId="5" fillId="0" borderId="0" xfId="49" applyNumberFormat="1" applyFont="1" applyFill="1" applyBorder="1" applyAlignment="1" applyProtection="1">
      <alignment vertical="center"/>
    </xf>
    <xf numFmtId="49" fontId="5" fillId="0" borderId="1" xfId="49" applyNumberFormat="1" applyFont="1" applyFill="1" applyBorder="1" applyAlignment="1" applyProtection="1">
      <alignment horizontal="center" vertical="center"/>
    </xf>
    <xf numFmtId="0" fontId="2" fillId="0" borderId="0" xfId="49" applyNumberFormat="1" applyFont="1" applyFill="1" applyBorder="1" applyAlignment="1" applyProtection="1">
      <alignment horizontal="center" vertical="center"/>
    </xf>
    <xf numFmtId="0" fontId="5" fillId="0" borderId="0" xfId="49" applyNumberFormat="1" applyFont="1" applyFill="1" applyBorder="1" applyAlignment="1" applyProtection="1">
      <alignment horizontal="left" vertical="center"/>
    </xf>
    <xf numFmtId="2" fontId="5" fillId="2" borderId="1" xfId="49" applyNumberFormat="1" applyFont="1" applyFill="1" applyBorder="1" applyAlignment="1" applyProtection="1">
      <alignment vertical="center"/>
    </xf>
    <xf numFmtId="0" fontId="14" fillId="0" borderId="0" xfId="49" applyNumberFormat="1" applyFont="1" applyFill="1" applyBorder="1" applyAlignment="1" applyProtection="1">
      <alignment horizontal="center" vertical="center"/>
    </xf>
    <xf numFmtId="0" fontId="0" fillId="0" borderId="0" xfId="0" applyFont="1" applyFill="1" applyAlignment="1"/>
    <xf numFmtId="0" fontId="15" fillId="0" borderId="0" xfId="49" applyNumberFormat="1" applyFont="1" applyFill="1" applyBorder="1" applyAlignment="1" applyProtection="1">
      <alignment horizontal="center" vertical="center"/>
    </xf>
    <xf numFmtId="0" fontId="2" fillId="0" borderId="1" xfId="49" applyNumberFormat="1" applyFont="1" applyFill="1" applyBorder="1" applyAlignment="1" applyProtection="1">
      <alignment horizontal="left" vertical="center"/>
    </xf>
    <xf numFmtId="0" fontId="16" fillId="0" borderId="1" xfId="49" applyNumberFormat="1" applyFont="1" applyFill="1" applyBorder="1" applyAlignment="1" applyProtection="1">
      <alignment horizontal="center" vertical="center"/>
    </xf>
    <xf numFmtId="0" fontId="16" fillId="0" borderId="1" xfId="49" applyNumberFormat="1" applyFont="1" applyFill="1" applyBorder="1" applyAlignment="1" applyProtection="1">
      <alignment horizontal="left" vertical="center"/>
    </xf>
    <xf numFmtId="0" fontId="17" fillId="0" borderId="0" xfId="49" applyNumberFormat="1" applyFont="1" applyFill="1" applyBorder="1" applyAlignment="1" applyProtection="1">
      <alignment horizontal="center" vertical="center"/>
    </xf>
    <xf numFmtId="0" fontId="14" fillId="0" borderId="0" xfId="49" applyNumberFormat="1" applyFont="1" applyFill="1" applyBorder="1" applyAlignment="1" applyProtection="1">
      <alignment vertical="center"/>
    </xf>
    <xf numFmtId="0" fontId="14" fillId="0" borderId="0" xfId="49" applyNumberFormat="1" applyFont="1" applyFill="1" applyBorder="1" applyAlignment="1" applyProtection="1">
      <alignment horizontal="left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1" xfId="49"/>
    <cellStyle name="Normal 2" xfId="50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9" Type="http://schemas.openxmlformats.org/officeDocument/2006/relationships/styles" Target="styles.xml"/><Relationship Id="rId28" Type="http://schemas.openxmlformats.org/officeDocument/2006/relationships/sharedStrings" Target="sharedStrings.xml"/><Relationship Id="rId27" Type="http://schemas.openxmlformats.org/officeDocument/2006/relationships/theme" Target="theme/theme1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 Them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Them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"/>
  <sheetViews>
    <sheetView workbookViewId="0">
      <selection activeCell="F14" sqref="F14"/>
    </sheetView>
  </sheetViews>
  <sheetFormatPr defaultColWidth="9" defaultRowHeight="13.5" outlineLevelRow="4"/>
  <cols>
    <col min="1" max="1" width="3.7" customWidth="1"/>
    <col min="2" max="2" width="3.85833333333333" customWidth="1"/>
    <col min="3" max="3" width="4.56666666666667" customWidth="1"/>
    <col min="4" max="4" width="19.2833333333333" customWidth="1"/>
    <col min="5" max="7" width="9.7" customWidth="1"/>
    <col min="8" max="8" width="14" customWidth="1"/>
    <col min="9" max="11" width="9.7" customWidth="1"/>
  </cols>
  <sheetData>
    <row r="1" ht="73.5" customHeight="1" spans="1:9">
      <c r="A1" s="70" t="s">
        <v>0</v>
      </c>
      <c r="B1" s="70"/>
      <c r="C1" s="70"/>
      <c r="D1" s="70"/>
      <c r="E1" s="70"/>
      <c r="F1" s="70"/>
      <c r="G1" s="70"/>
      <c r="H1" s="70"/>
      <c r="I1" s="70"/>
    </row>
    <row r="2" ht="23.25" customHeight="1" spans="1:9">
      <c r="A2" s="6"/>
      <c r="B2" s="6"/>
      <c r="C2" s="6"/>
      <c r="D2" s="6"/>
      <c r="E2" s="6"/>
      <c r="F2" s="6"/>
      <c r="G2" s="6"/>
      <c r="H2" s="6"/>
      <c r="I2" s="6"/>
    </row>
    <row r="3" ht="21.75" customHeight="1" spans="1:9">
      <c r="A3" s="6"/>
      <c r="B3" s="6"/>
      <c r="C3" s="6"/>
      <c r="D3" s="6"/>
      <c r="E3" s="6"/>
      <c r="F3" s="6"/>
      <c r="G3" s="6"/>
      <c r="H3" s="6"/>
      <c r="I3" s="6"/>
    </row>
    <row r="4" ht="39.75" customHeight="1" spans="1:9">
      <c r="A4" s="71"/>
      <c r="B4" s="72"/>
      <c r="C4" s="3"/>
      <c r="D4" s="71" t="s">
        <v>1</v>
      </c>
      <c r="E4" s="72">
        <v>401017</v>
      </c>
      <c r="F4" s="72"/>
      <c r="G4" s="72"/>
      <c r="H4" s="72"/>
      <c r="I4" s="3"/>
    </row>
    <row r="5" ht="54" customHeight="1" spans="1:9">
      <c r="A5" s="71"/>
      <c r="B5" s="72"/>
      <c r="C5" s="3"/>
      <c r="D5" s="71" t="s">
        <v>2</v>
      </c>
      <c r="E5" s="72" t="s">
        <v>3</v>
      </c>
      <c r="F5" s="72"/>
      <c r="G5" s="72"/>
      <c r="H5" s="72"/>
      <c r="I5" s="3"/>
    </row>
  </sheetData>
  <mergeCells count="3">
    <mergeCell ref="A1:I1"/>
    <mergeCell ref="E4:H4"/>
    <mergeCell ref="E5:H5"/>
  </mergeCells>
  <printOptions horizontalCentered="1" verticalCentered="1"/>
  <pageMargins left="0.08" right="0.08" top="0.08" bottom="0.08" header="0" footer="0"/>
  <pageSetup paperSize="9" fitToWidth="0" fitToHeight="0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8"/>
  <sheetViews>
    <sheetView view="pageBreakPreview" zoomScaleNormal="100" workbookViewId="0">
      <selection activeCell="C12" sqref="C12"/>
    </sheetView>
  </sheetViews>
  <sheetFormatPr defaultColWidth="6.88333333333333" defaultRowHeight="12.75" customHeight="1" outlineLevelCol="2"/>
  <cols>
    <col min="1" max="1" width="23.6333333333333" style="44" customWidth="1"/>
    <col min="2" max="2" width="27.1333333333333" style="32" customWidth="1"/>
    <col min="3" max="3" width="28" style="32" customWidth="1"/>
    <col min="4" max="7" width="6.88333333333333" style="32" customWidth="1"/>
    <col min="8" max="16384" width="6.88333333333333" style="32"/>
  </cols>
  <sheetData>
    <row r="1" s="32" customFormat="1" ht="23.25" customHeight="1" spans="1:3">
      <c r="A1" s="44"/>
      <c r="B1" s="34"/>
      <c r="C1" s="22" t="s">
        <v>214</v>
      </c>
    </row>
    <row r="2" s="32" customFormat="1" ht="45" customHeight="1" spans="1:3">
      <c r="A2" s="45" t="s">
        <v>13</v>
      </c>
      <c r="B2" s="36"/>
      <c r="C2" s="36"/>
    </row>
    <row r="3" s="32" customFormat="1" ht="23.25" customHeight="1" spans="1:3">
      <c r="A3" s="44"/>
      <c r="C3" s="37" t="s">
        <v>215</v>
      </c>
    </row>
    <row r="4" s="32" customFormat="1" ht="23.1" customHeight="1" spans="1:3">
      <c r="A4" s="46" t="s">
        <v>216</v>
      </c>
      <c r="B4" s="38" t="s">
        <v>217</v>
      </c>
      <c r="C4" s="38" t="s">
        <v>218</v>
      </c>
    </row>
    <row r="5" s="33" customFormat="1" ht="23.1" customHeight="1" spans="1:3">
      <c r="A5" s="47"/>
      <c r="B5" s="48" t="s">
        <v>135</v>
      </c>
      <c r="C5" s="49">
        <f>C6+C15</f>
        <v>514.82</v>
      </c>
    </row>
    <row r="6" s="32" customFormat="1" ht="23.1" customHeight="1" spans="1:3">
      <c r="A6" s="50">
        <v>501</v>
      </c>
      <c r="B6" s="51" t="s">
        <v>175</v>
      </c>
      <c r="C6" s="49">
        <f>C7+C8+C9</f>
        <v>496.59</v>
      </c>
    </row>
    <row r="7" s="32" customFormat="1" ht="23.1" customHeight="1" spans="1:3">
      <c r="A7" s="50">
        <v>50101</v>
      </c>
      <c r="B7" s="51" t="s">
        <v>219</v>
      </c>
      <c r="C7" s="49">
        <f>188.79+6.45+27.96+80.18+0.5+61.99</f>
        <v>365.87</v>
      </c>
    </row>
    <row r="8" s="32" customFormat="1" ht="23.1" customHeight="1" spans="1:3">
      <c r="A8" s="50">
        <v>50102</v>
      </c>
      <c r="B8" s="51" t="s">
        <v>220</v>
      </c>
      <c r="C8" s="49">
        <f>514.82-428.01</f>
        <v>86.8100000000001</v>
      </c>
    </row>
    <row r="9" s="32" customFormat="1" ht="23.1" customHeight="1" spans="1:3">
      <c r="A9" s="50">
        <v>50103</v>
      </c>
      <c r="B9" s="51" t="s">
        <v>221</v>
      </c>
      <c r="C9" s="49">
        <v>43.91</v>
      </c>
    </row>
    <row r="10" s="32" customFormat="1" ht="23.1" customHeight="1" spans="1:3">
      <c r="A10" s="52" t="s">
        <v>222</v>
      </c>
      <c r="B10" s="48" t="s">
        <v>176</v>
      </c>
      <c r="C10" s="49">
        <v>0</v>
      </c>
    </row>
    <row r="11" s="32" customFormat="1" ht="23.1" customHeight="1" spans="1:3">
      <c r="A11" s="52" t="s">
        <v>223</v>
      </c>
      <c r="B11" s="48" t="s">
        <v>224</v>
      </c>
      <c r="C11" s="49">
        <v>0</v>
      </c>
    </row>
    <row r="12" s="32" customFormat="1" ht="23.1" customHeight="1" spans="1:3">
      <c r="A12" s="52" t="s">
        <v>225</v>
      </c>
      <c r="B12" s="48" t="s">
        <v>226</v>
      </c>
      <c r="C12" s="49">
        <v>0</v>
      </c>
    </row>
    <row r="13" s="32" customFormat="1" ht="23.1" customHeight="1" spans="1:3">
      <c r="A13" s="52" t="s">
        <v>227</v>
      </c>
      <c r="B13" s="48" t="s">
        <v>228</v>
      </c>
      <c r="C13" s="49">
        <v>0</v>
      </c>
    </row>
    <row r="14" s="32" customFormat="1" ht="23.1" customHeight="1" spans="1:3">
      <c r="A14" s="52" t="s">
        <v>229</v>
      </c>
      <c r="B14" s="48" t="s">
        <v>230</v>
      </c>
      <c r="C14" s="49">
        <v>0</v>
      </c>
    </row>
    <row r="15" s="32" customFormat="1" ht="23.1" customHeight="1" spans="1:3">
      <c r="A15" s="50">
        <v>509</v>
      </c>
      <c r="B15" s="51" t="s">
        <v>183</v>
      </c>
      <c r="C15" s="49">
        <f>C18</f>
        <v>18.23</v>
      </c>
    </row>
    <row r="16" s="32" customFormat="1" ht="23.1" customHeight="1" spans="1:3">
      <c r="A16" s="50">
        <v>50901</v>
      </c>
      <c r="B16" s="51" t="s">
        <v>231</v>
      </c>
      <c r="C16" s="49">
        <v>0</v>
      </c>
    </row>
    <row r="17" s="32" customFormat="1" ht="23.1" customHeight="1" spans="1:3">
      <c r="A17" s="50">
        <v>50905</v>
      </c>
      <c r="B17" s="51" t="s">
        <v>232</v>
      </c>
      <c r="C17" s="49">
        <v>0</v>
      </c>
    </row>
    <row r="18" s="32" customFormat="1" ht="23.1" customHeight="1" spans="1:3">
      <c r="A18" s="50">
        <v>50999</v>
      </c>
      <c r="B18" s="51" t="s">
        <v>233</v>
      </c>
      <c r="C18" s="49">
        <v>18.23</v>
      </c>
    </row>
    <row r="19" s="32" customFormat="1" ht="23.1" customHeight="1" spans="1:3">
      <c r="A19" s="50"/>
      <c r="B19" s="51"/>
      <c r="C19" s="49"/>
    </row>
    <row r="20" s="32" customFormat="1" ht="23.1" customHeight="1" spans="1:3">
      <c r="A20" s="50"/>
      <c r="B20" s="51"/>
      <c r="C20" s="49"/>
    </row>
    <row r="21" s="32" customFormat="1" ht="23.1" customHeight="1" spans="1:3">
      <c r="A21" s="50"/>
      <c r="B21" s="51"/>
      <c r="C21" s="49"/>
    </row>
    <row r="22" s="32" customFormat="1" ht="23" customHeight="1" spans="1:3">
      <c r="A22" s="50"/>
      <c r="B22" s="51"/>
      <c r="C22" s="49"/>
    </row>
    <row r="23" s="32" customFormat="1" ht="23" customHeight="1" spans="1:3">
      <c r="A23" s="50"/>
      <c r="B23" s="51"/>
      <c r="C23" s="49"/>
    </row>
    <row r="24" s="32" customFormat="1" ht="23.1" customHeight="1" spans="1:3">
      <c r="A24" s="47"/>
      <c r="B24" s="48"/>
      <c r="C24" s="49"/>
    </row>
    <row r="25" s="32" customFormat="1" ht="23.1" customHeight="1" spans="1:3">
      <c r="A25" s="47"/>
      <c r="B25" s="48"/>
      <c r="C25" s="49"/>
    </row>
    <row r="26" s="32" customFormat="1" ht="23.1" customHeight="1" spans="1:3">
      <c r="A26" s="47"/>
      <c r="B26" s="48"/>
      <c r="C26" s="49"/>
    </row>
    <row r="27" s="32" customFormat="1" ht="23.1" customHeight="1" spans="1:3">
      <c r="A27" s="47"/>
      <c r="B27" s="48"/>
      <c r="C27" s="49"/>
    </row>
    <row r="28" s="32" customFormat="1" ht="23.1" customHeight="1" spans="1:1">
      <c r="A28" s="44"/>
    </row>
    <row r="29" s="32" customFormat="1" ht="23.1" customHeight="1" spans="1:1">
      <c r="A29" s="44"/>
    </row>
    <row r="30" s="32" customFormat="1" ht="23.1" customHeight="1" spans="1:1">
      <c r="A30" s="44"/>
    </row>
    <row r="31" s="32" customFormat="1" ht="23.1" customHeight="1" spans="1:1">
      <c r="A31" s="44"/>
    </row>
    <row r="32" s="32" customFormat="1" ht="23.1" customHeight="1" spans="1:1">
      <c r="A32" s="44"/>
    </row>
    <row r="33" s="32" customFormat="1" ht="23.1" customHeight="1" spans="1:1">
      <c r="A33" s="44"/>
    </row>
    <row r="34" s="32" customFormat="1" ht="23.1" customHeight="1" spans="1:1">
      <c r="A34" s="44"/>
    </row>
    <row r="35" s="32" customFormat="1" ht="23.1" customHeight="1" spans="1:1">
      <c r="A35" s="44"/>
    </row>
    <row r="36" s="32" customFormat="1" ht="23.1" customHeight="1" spans="1:1">
      <c r="A36" s="44"/>
    </row>
    <row r="37" s="32" customFormat="1" ht="23.1" customHeight="1" spans="1:1">
      <c r="A37" s="44"/>
    </row>
    <row r="38" s="32" customFormat="1" ht="23.1" customHeight="1" spans="1:1">
      <c r="A38" s="44"/>
    </row>
  </sheetData>
  <mergeCells count="1">
    <mergeCell ref="A2:C2"/>
  </mergeCells>
  <pageMargins left="0.75" right="0.75" top="1" bottom="1" header="0.5" footer="0.5"/>
  <pageSetup paperSize="9" orientation="portrait"/>
  <headerFooter/>
  <colBreaks count="1" manualBreakCount="1">
    <brk id="3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1"/>
  <sheetViews>
    <sheetView view="pageBreakPreview" zoomScaleNormal="100" workbookViewId="0">
      <selection activeCell="C12" sqref="C12"/>
    </sheetView>
  </sheetViews>
  <sheetFormatPr defaultColWidth="6.88333333333333" defaultRowHeight="11.25" outlineLevelCol="3"/>
  <cols>
    <col min="1" max="1" width="19" style="32" customWidth="1"/>
    <col min="2" max="2" width="30.3833333333333" style="32" customWidth="1"/>
    <col min="3" max="3" width="28" style="32" customWidth="1"/>
    <col min="4" max="4" width="6.13333333333333" style="32" customWidth="1"/>
    <col min="5" max="5" width="6.88333333333333" style="32" customWidth="1"/>
    <col min="6" max="16384" width="6.88333333333333" style="32"/>
  </cols>
  <sheetData>
    <row r="1" s="32" customFormat="1" ht="23.25" customHeight="1" spans="2:4">
      <c r="B1" s="34"/>
      <c r="C1" s="22" t="s">
        <v>234</v>
      </c>
      <c r="D1" s="35"/>
    </row>
    <row r="2" s="32" customFormat="1" ht="45" customHeight="1" spans="1:4">
      <c r="A2" s="36" t="s">
        <v>14</v>
      </c>
      <c r="B2" s="36"/>
      <c r="C2" s="36"/>
      <c r="D2" s="35"/>
    </row>
    <row r="3" s="32" customFormat="1" ht="23.25" customHeight="1" spans="3:4">
      <c r="C3" s="37" t="s">
        <v>215</v>
      </c>
      <c r="D3" s="35"/>
    </row>
    <row r="4" s="32" customFormat="1" ht="23.1" customHeight="1" spans="1:4">
      <c r="A4" s="38" t="s">
        <v>235</v>
      </c>
      <c r="B4" s="38" t="s">
        <v>236</v>
      </c>
      <c r="C4" s="38" t="s">
        <v>218</v>
      </c>
      <c r="D4" s="35"/>
    </row>
    <row r="5" s="33" customFormat="1" ht="23.1" customHeight="1" spans="1:4">
      <c r="A5" s="39"/>
      <c r="B5" s="40" t="s">
        <v>135</v>
      </c>
      <c r="C5" s="41">
        <f>C6+C17</f>
        <v>514.82</v>
      </c>
      <c r="D5" s="42"/>
    </row>
    <row r="6" s="32" customFormat="1" ht="23.1" customHeight="1" spans="1:4">
      <c r="A6" s="39" t="s">
        <v>237</v>
      </c>
      <c r="B6" s="40" t="s">
        <v>191</v>
      </c>
      <c r="C6" s="41">
        <f>C7+C8+C9+C10+C11+C12+C13+C14+C15+C16</f>
        <v>496.59</v>
      </c>
      <c r="D6" s="35"/>
    </row>
    <row r="7" s="32" customFormat="1" ht="23.1" customHeight="1" spans="1:4">
      <c r="A7" s="39" t="s">
        <v>238</v>
      </c>
      <c r="B7" s="40" t="s">
        <v>239</v>
      </c>
      <c r="C7" s="41">
        <v>188.79</v>
      </c>
      <c r="D7" s="35"/>
    </row>
    <row r="8" s="32" customFormat="1" ht="23.1" customHeight="1" spans="1:4">
      <c r="A8" s="39" t="s">
        <v>240</v>
      </c>
      <c r="B8" s="40" t="s">
        <v>241</v>
      </c>
      <c r="C8" s="41">
        <f>6.45+27.96+80.18+0.5</f>
        <v>115.09</v>
      </c>
      <c r="D8" s="35"/>
    </row>
    <row r="9" s="32" customFormat="1" ht="23.1" customHeight="1" spans="1:4">
      <c r="A9" s="39" t="s">
        <v>242</v>
      </c>
      <c r="B9" s="40" t="s">
        <v>243</v>
      </c>
      <c r="C9" s="41">
        <v>0</v>
      </c>
      <c r="D9" s="35"/>
    </row>
    <row r="10" s="32" customFormat="1" ht="23.1" customHeight="1" spans="1:4">
      <c r="A10" s="39" t="s">
        <v>244</v>
      </c>
      <c r="B10" s="40" t="s">
        <v>245</v>
      </c>
      <c r="C10" s="41">
        <v>61.99</v>
      </c>
      <c r="D10" s="35"/>
    </row>
    <row r="11" s="32" customFormat="1" ht="23.1" customHeight="1" spans="1:4">
      <c r="A11" s="39" t="s">
        <v>246</v>
      </c>
      <c r="B11" s="40" t="s">
        <v>247</v>
      </c>
      <c r="C11" s="41">
        <v>52.96</v>
      </c>
      <c r="D11" s="35"/>
    </row>
    <row r="12" s="32" customFormat="1" ht="23.1" customHeight="1" spans="1:4">
      <c r="A12" s="39" t="s">
        <v>248</v>
      </c>
      <c r="B12" s="40" t="s">
        <v>249</v>
      </c>
      <c r="C12" s="41">
        <v>0</v>
      </c>
      <c r="D12" s="35"/>
    </row>
    <row r="13" s="32" customFormat="1" ht="23.1" customHeight="1" spans="1:4">
      <c r="A13" s="39" t="s">
        <v>250</v>
      </c>
      <c r="B13" s="40" t="s">
        <v>251</v>
      </c>
      <c r="C13" s="41">
        <f>514.82-480.97</f>
        <v>33.85</v>
      </c>
      <c r="D13" s="35"/>
    </row>
    <row r="14" s="32" customFormat="1" ht="23.1" customHeight="1" spans="1:4">
      <c r="A14" s="39" t="s">
        <v>252</v>
      </c>
      <c r="B14" s="40" t="s">
        <v>253</v>
      </c>
      <c r="C14" s="41">
        <v>0</v>
      </c>
      <c r="D14" s="35"/>
    </row>
    <row r="15" s="32" customFormat="1" ht="23.1" customHeight="1" spans="1:4">
      <c r="A15" s="39" t="s">
        <v>254</v>
      </c>
      <c r="B15" s="40" t="s">
        <v>255</v>
      </c>
      <c r="C15" s="41">
        <v>43.91</v>
      </c>
      <c r="D15" s="35"/>
    </row>
    <row r="16" s="32" customFormat="1" ht="23.1" customHeight="1" spans="1:4">
      <c r="A16" s="39" t="s">
        <v>256</v>
      </c>
      <c r="B16" s="40" t="s">
        <v>257</v>
      </c>
      <c r="C16" s="41">
        <v>0</v>
      </c>
      <c r="D16" s="35"/>
    </row>
    <row r="17" s="32" customFormat="1" ht="23.1" customHeight="1" spans="1:4">
      <c r="A17" s="39" t="s">
        <v>258</v>
      </c>
      <c r="B17" s="40" t="s">
        <v>183</v>
      </c>
      <c r="C17" s="41">
        <f>C18+C20</f>
        <v>18.23</v>
      </c>
      <c r="D17" s="35"/>
    </row>
    <row r="18" s="32" customFormat="1" ht="23.1" customHeight="1" spans="1:4">
      <c r="A18" s="39" t="s">
        <v>259</v>
      </c>
      <c r="B18" s="40"/>
      <c r="C18" s="41"/>
      <c r="D18" s="35"/>
    </row>
    <row r="19" s="32" customFormat="1" ht="23.1" customHeight="1" spans="1:4">
      <c r="A19" s="39" t="s">
        <v>260</v>
      </c>
      <c r="B19" s="40"/>
      <c r="C19" s="41"/>
      <c r="D19" s="35"/>
    </row>
    <row r="20" s="32" customFormat="1" ht="23.1" customHeight="1" spans="1:4">
      <c r="A20" s="39" t="s">
        <v>261</v>
      </c>
      <c r="B20" s="40" t="s">
        <v>262</v>
      </c>
      <c r="C20" s="41">
        <v>18.23</v>
      </c>
      <c r="D20" s="35"/>
    </row>
    <row r="21" s="32" customFormat="1" ht="23.1" customHeight="1" spans="1:4">
      <c r="A21" s="39"/>
      <c r="B21" s="40"/>
      <c r="C21" s="41"/>
      <c r="D21" s="43"/>
    </row>
    <row r="22" s="32" customFormat="1" ht="23.1" customHeight="1" spans="1:4">
      <c r="A22" s="39"/>
      <c r="B22" s="40"/>
      <c r="C22" s="41"/>
      <c r="D22" s="43"/>
    </row>
    <row r="23" s="32" customFormat="1" ht="23.1" customHeight="1" spans="1:4">
      <c r="A23" s="39"/>
      <c r="B23" s="40"/>
      <c r="C23" s="41"/>
      <c r="D23" s="43"/>
    </row>
    <row r="24" s="32" customFormat="1" ht="23.1" customHeight="1" spans="1:4">
      <c r="A24" s="39"/>
      <c r="B24" s="40"/>
      <c r="C24" s="41"/>
      <c r="D24" s="43"/>
    </row>
    <row r="25" s="32" customFormat="1" ht="23.1" customHeight="1" spans="1:4">
      <c r="A25" s="39"/>
      <c r="B25" s="40"/>
      <c r="C25" s="41"/>
      <c r="D25" s="35"/>
    </row>
    <row r="26" s="32" customFormat="1" ht="23.1" customHeight="1" spans="1:4">
      <c r="A26" s="39"/>
      <c r="B26" s="40"/>
      <c r="C26" s="41"/>
      <c r="D26" s="43"/>
    </row>
    <row r="27" s="32" customFormat="1" ht="23.1" customHeight="1" spans="1:3">
      <c r="A27" s="39"/>
      <c r="B27" s="40"/>
      <c r="C27" s="41"/>
    </row>
    <row r="28" s="32" customFormat="1" ht="23.1" customHeight="1" spans="1:3">
      <c r="A28" s="39"/>
      <c r="B28" s="40"/>
      <c r="C28" s="41"/>
    </row>
    <row r="29" s="32" customFormat="1" ht="23.1" customHeight="1" spans="1:3">
      <c r="A29" s="39"/>
      <c r="B29" s="40"/>
      <c r="C29" s="41"/>
    </row>
    <row r="30" s="32" customFormat="1" ht="23.1" customHeight="1" spans="1:3">
      <c r="A30" s="39"/>
      <c r="B30" s="40"/>
      <c r="C30" s="41"/>
    </row>
    <row r="31" s="32" customFormat="1" ht="23.1" customHeight="1" spans="1:3">
      <c r="A31" s="39"/>
      <c r="B31" s="40"/>
      <c r="C31" s="41"/>
    </row>
    <row r="32" s="32" customFormat="1" ht="23.1" customHeight="1"/>
    <row r="33" s="32" customFormat="1" ht="23.1" customHeight="1"/>
    <row r="34" s="32" customFormat="1" ht="23.1" customHeight="1"/>
    <row r="35" s="32" customFormat="1" ht="23.1" customHeight="1"/>
    <row r="36" s="32" customFormat="1" ht="23.1" customHeight="1"/>
    <row r="37" s="32" customFormat="1" ht="23.1" customHeight="1"/>
    <row r="38" s="32" customFormat="1" ht="23.1" customHeight="1"/>
    <row r="39" s="32" customFormat="1" ht="23.1" customHeight="1"/>
    <row r="40" s="32" customFormat="1" ht="23.1" customHeight="1"/>
    <row r="41" s="32" customFormat="1" ht="23.1" customHeight="1"/>
  </sheetData>
  <mergeCells count="1">
    <mergeCell ref="A2:C2"/>
  </mergeCells>
  <pageMargins left="0.75" right="0.75" top="1" bottom="1" header="0.5" footer="0.5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9"/>
  <sheetViews>
    <sheetView view="pageBreakPreview" zoomScaleNormal="100" workbookViewId="0">
      <selection activeCell="D8" sqref="D8"/>
    </sheetView>
  </sheetViews>
  <sheetFormatPr defaultColWidth="9" defaultRowHeight="13.5"/>
  <cols>
    <col min="1" max="1" width="4.28333333333333" customWidth="1"/>
    <col min="2" max="2" width="4.71666666666667" customWidth="1"/>
    <col min="3" max="3" width="5.425" customWidth="1"/>
    <col min="4" max="4" width="9.56666666666667" customWidth="1"/>
    <col min="5" max="5" width="21.2833333333333" customWidth="1"/>
    <col min="6" max="6" width="13.425" customWidth="1"/>
    <col min="7" max="7" width="12.425" customWidth="1"/>
    <col min="8" max="9" width="10.2833333333333" customWidth="1"/>
    <col min="10" max="10" width="9.14166666666667" customWidth="1"/>
    <col min="11" max="11" width="10.2833333333333" customWidth="1"/>
    <col min="12" max="12" width="12.425" customWidth="1"/>
    <col min="13" max="13" width="9.56666666666667" customWidth="1"/>
    <col min="14" max="14" width="9.85833333333333" customWidth="1"/>
    <col min="15" max="16" width="9.7" customWidth="1"/>
  </cols>
  <sheetData>
    <row r="1" ht="16.5" customHeight="1" spans="1:14">
      <c r="A1" s="3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2"/>
      <c r="N1" s="22"/>
    </row>
    <row r="2" ht="45" customHeight="1" spans="1:14">
      <c r="A2" s="5" t="s">
        <v>15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ht="22.5" customHeight="1" spans="1:14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23" t="s">
        <v>31</v>
      </c>
      <c r="N3" s="23"/>
    </row>
    <row r="4" ht="42" customHeight="1" spans="1:14">
      <c r="A4" s="7" t="s">
        <v>154</v>
      </c>
      <c r="B4" s="7"/>
      <c r="C4" s="7"/>
      <c r="D4" s="7" t="s">
        <v>172</v>
      </c>
      <c r="E4" s="7" t="s">
        <v>173</v>
      </c>
      <c r="F4" s="7" t="s">
        <v>190</v>
      </c>
      <c r="G4" s="7" t="s">
        <v>175</v>
      </c>
      <c r="H4" s="7"/>
      <c r="I4" s="7"/>
      <c r="J4" s="7"/>
      <c r="K4" s="7"/>
      <c r="L4" s="7" t="s">
        <v>179</v>
      </c>
      <c r="M4" s="7"/>
      <c r="N4" s="7"/>
    </row>
    <row r="5" ht="39.75" customHeight="1" spans="1:14">
      <c r="A5" s="7" t="s">
        <v>162</v>
      </c>
      <c r="B5" s="7" t="s">
        <v>163</v>
      </c>
      <c r="C5" s="7" t="s">
        <v>164</v>
      </c>
      <c r="D5" s="7"/>
      <c r="E5" s="7"/>
      <c r="F5" s="7"/>
      <c r="G5" s="7" t="s">
        <v>135</v>
      </c>
      <c r="H5" s="7" t="s">
        <v>263</v>
      </c>
      <c r="I5" s="7" t="s">
        <v>264</v>
      </c>
      <c r="J5" s="7" t="s">
        <v>265</v>
      </c>
      <c r="K5" s="7" t="s">
        <v>257</v>
      </c>
      <c r="L5" s="7" t="s">
        <v>135</v>
      </c>
      <c r="M5" s="7" t="s">
        <v>191</v>
      </c>
      <c r="N5" s="7" t="s">
        <v>266</v>
      </c>
    </row>
    <row r="6" ht="22.5" customHeight="1" spans="1:14">
      <c r="A6" s="25"/>
      <c r="B6" s="25"/>
      <c r="C6" s="25"/>
      <c r="D6" s="25"/>
      <c r="E6" s="25" t="s">
        <v>135</v>
      </c>
      <c r="F6" s="29">
        <f>F7</f>
        <v>496.59</v>
      </c>
      <c r="G6" s="29">
        <f>G7</f>
        <v>496.59</v>
      </c>
      <c r="H6" s="29">
        <f>H7</f>
        <v>365.87</v>
      </c>
      <c r="I6" s="29">
        <f>I7</f>
        <v>86.81</v>
      </c>
      <c r="J6" s="29">
        <f>J7</f>
        <v>43.91</v>
      </c>
      <c r="K6" s="29"/>
      <c r="L6" s="29"/>
      <c r="M6" s="29"/>
      <c r="N6" s="29"/>
    </row>
    <row r="7" ht="22.5" customHeight="1" spans="1:14">
      <c r="A7" s="21" t="s">
        <v>165</v>
      </c>
      <c r="B7" s="21"/>
      <c r="C7" s="30"/>
      <c r="D7" s="27">
        <v>401017</v>
      </c>
      <c r="E7" s="27" t="s">
        <v>166</v>
      </c>
      <c r="F7" s="29">
        <f>F8</f>
        <v>496.59</v>
      </c>
      <c r="G7" s="29">
        <f>G8</f>
        <v>496.59</v>
      </c>
      <c r="H7" s="29">
        <f>H8</f>
        <v>365.87</v>
      </c>
      <c r="I7" s="29">
        <f>I8</f>
        <v>86.81</v>
      </c>
      <c r="J7" s="29">
        <f>J8</f>
        <v>43.91</v>
      </c>
      <c r="K7" s="29"/>
      <c r="L7" s="29"/>
      <c r="M7" s="29"/>
      <c r="N7" s="29"/>
    </row>
    <row r="8" ht="22.5" customHeight="1" spans="1:14">
      <c r="A8" s="21" t="s">
        <v>165</v>
      </c>
      <c r="B8" s="21" t="s">
        <v>167</v>
      </c>
      <c r="C8" s="30"/>
      <c r="D8" s="27">
        <f>D7</f>
        <v>401017</v>
      </c>
      <c r="E8" s="31" t="s">
        <v>168</v>
      </c>
      <c r="F8" s="29">
        <f>F9</f>
        <v>496.59</v>
      </c>
      <c r="G8" s="29">
        <f>G9</f>
        <v>496.59</v>
      </c>
      <c r="H8" s="29">
        <f>H9</f>
        <v>365.87</v>
      </c>
      <c r="I8" s="29">
        <f>I9</f>
        <v>86.81</v>
      </c>
      <c r="J8" s="29">
        <f>J9</f>
        <v>43.91</v>
      </c>
      <c r="K8" s="29"/>
      <c r="L8" s="29"/>
      <c r="M8" s="29"/>
      <c r="N8" s="29"/>
    </row>
    <row r="9" ht="22.5" customHeight="1" spans="1:14">
      <c r="A9" s="21" t="s">
        <v>165</v>
      </c>
      <c r="B9" s="21" t="s">
        <v>167</v>
      </c>
      <c r="C9" s="30" t="s">
        <v>169</v>
      </c>
      <c r="D9" s="27">
        <f>D8</f>
        <v>401017</v>
      </c>
      <c r="E9" s="31" t="s">
        <v>170</v>
      </c>
      <c r="F9" s="29">
        <f>G9</f>
        <v>496.59</v>
      </c>
      <c r="G9" s="29">
        <f>'8一般公共预算基本支出表（政府预算）'!C6</f>
        <v>496.59</v>
      </c>
      <c r="H9" s="29">
        <f>'8一般公共预算基本支出表（政府预算）'!C7</f>
        <v>365.87</v>
      </c>
      <c r="I9" s="29">
        <f>G9-H9-J9</f>
        <v>86.81</v>
      </c>
      <c r="J9" s="29">
        <f>'8一般公共预算基本支出表（政府预算）'!C9</f>
        <v>43.91</v>
      </c>
      <c r="K9" s="29"/>
      <c r="L9" s="29"/>
      <c r="M9" s="29"/>
      <c r="N9" s="29"/>
    </row>
  </sheetData>
  <mergeCells count="10">
    <mergeCell ref="M1:N1"/>
    <mergeCell ref="A2:N2"/>
    <mergeCell ref="A3:L3"/>
    <mergeCell ref="M3:N3"/>
    <mergeCell ref="A4:C4"/>
    <mergeCell ref="G4:K4"/>
    <mergeCell ref="L4:N4"/>
    <mergeCell ref="D4:D5"/>
    <mergeCell ref="E4:E5"/>
    <mergeCell ref="F4:F5"/>
  </mergeCells>
  <printOptions horizontalCentered="1"/>
  <pageMargins left="0.08" right="0.08" top="0.08" bottom="0.08" header="0" footer="0"/>
  <pageSetup paperSize="9" scale="92" fitToWidth="0" fitToHeight="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9"/>
  <sheetViews>
    <sheetView view="pageBreakPreview" zoomScaleNormal="100" workbookViewId="0">
      <selection activeCell="D8" sqref="D8"/>
    </sheetView>
  </sheetViews>
  <sheetFormatPr defaultColWidth="9" defaultRowHeight="13.5"/>
  <cols>
    <col min="1" max="1" width="5" customWidth="1"/>
    <col min="2" max="2" width="5.14166666666667" customWidth="1"/>
    <col min="3" max="3" width="5.71666666666667" customWidth="1"/>
    <col min="4" max="4" width="8" customWidth="1"/>
    <col min="5" max="5" width="20.1416666666667" customWidth="1"/>
    <col min="6" max="6" width="14" customWidth="1"/>
    <col min="7" max="21" width="7.71666666666667" customWidth="1"/>
    <col min="22" max="22" width="14.3333333333333" customWidth="1"/>
    <col min="23" max="24" width="9.7" customWidth="1"/>
  </cols>
  <sheetData>
    <row r="1" ht="16.5" customHeight="1" spans="1:22">
      <c r="A1" s="3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2"/>
      <c r="V1" s="22"/>
    </row>
    <row r="2" ht="50.25" customHeight="1" spans="1:22">
      <c r="A2" s="19" t="s">
        <v>16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</row>
    <row r="3" ht="24" customHeight="1" spans="1:22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23" t="s">
        <v>31</v>
      </c>
      <c r="V3" s="23"/>
    </row>
    <row r="4" ht="27" customHeight="1" spans="1:22">
      <c r="A4" s="7" t="s">
        <v>154</v>
      </c>
      <c r="B4" s="7"/>
      <c r="C4" s="7"/>
      <c r="D4" s="7" t="s">
        <v>172</v>
      </c>
      <c r="E4" s="7" t="s">
        <v>173</v>
      </c>
      <c r="F4" s="7" t="s">
        <v>190</v>
      </c>
      <c r="G4" s="7" t="s">
        <v>267</v>
      </c>
      <c r="H4" s="7"/>
      <c r="I4" s="7"/>
      <c r="J4" s="7"/>
      <c r="K4" s="7"/>
      <c r="L4" s="7" t="s">
        <v>268</v>
      </c>
      <c r="M4" s="7"/>
      <c r="N4" s="7"/>
      <c r="O4" s="7"/>
      <c r="P4" s="7"/>
      <c r="Q4" s="7"/>
      <c r="R4" s="7" t="s">
        <v>265</v>
      </c>
      <c r="S4" s="7" t="s">
        <v>269</v>
      </c>
      <c r="T4" s="7"/>
      <c r="U4" s="7"/>
      <c r="V4" s="7"/>
    </row>
    <row r="5" ht="56.25" customHeight="1" spans="1:22">
      <c r="A5" s="7" t="s">
        <v>162</v>
      </c>
      <c r="B5" s="7" t="s">
        <v>163</v>
      </c>
      <c r="C5" s="7" t="s">
        <v>164</v>
      </c>
      <c r="D5" s="7"/>
      <c r="E5" s="7"/>
      <c r="F5" s="7"/>
      <c r="G5" s="7" t="s">
        <v>135</v>
      </c>
      <c r="H5" s="7" t="s">
        <v>270</v>
      </c>
      <c r="I5" s="7" t="s">
        <v>271</v>
      </c>
      <c r="J5" s="7" t="s">
        <v>272</v>
      </c>
      <c r="K5" s="7" t="s">
        <v>273</v>
      </c>
      <c r="L5" s="7" t="s">
        <v>135</v>
      </c>
      <c r="M5" s="7" t="s">
        <v>247</v>
      </c>
      <c r="N5" s="7" t="s">
        <v>249</v>
      </c>
      <c r="O5" s="7" t="s">
        <v>274</v>
      </c>
      <c r="P5" s="7" t="s">
        <v>275</v>
      </c>
      <c r="Q5" s="7" t="s">
        <v>276</v>
      </c>
      <c r="R5" s="7"/>
      <c r="S5" s="7" t="s">
        <v>135</v>
      </c>
      <c r="T5" s="7" t="s">
        <v>277</v>
      </c>
      <c r="U5" s="7" t="s">
        <v>278</v>
      </c>
      <c r="V5" s="7" t="s">
        <v>257</v>
      </c>
    </row>
    <row r="6" ht="22.5" customHeight="1" spans="1:22">
      <c r="A6" s="25"/>
      <c r="B6" s="25"/>
      <c r="C6" s="25"/>
      <c r="D6" s="25"/>
      <c r="E6" s="25" t="s">
        <v>135</v>
      </c>
      <c r="F6" s="26">
        <f>F7</f>
        <v>496.59</v>
      </c>
      <c r="G6" s="26">
        <f t="shared" ref="G6:R6" si="0">G7</f>
        <v>365.87</v>
      </c>
      <c r="H6" s="26">
        <f t="shared" si="0"/>
        <v>188.79</v>
      </c>
      <c r="I6" s="26">
        <f t="shared" si="0"/>
        <v>115.09</v>
      </c>
      <c r="J6" s="26">
        <f t="shared" si="0"/>
        <v>0</v>
      </c>
      <c r="K6" s="26">
        <f t="shared" si="0"/>
        <v>61.99</v>
      </c>
      <c r="L6" s="26">
        <f t="shared" si="0"/>
        <v>86.81</v>
      </c>
      <c r="M6" s="26">
        <f t="shared" si="0"/>
        <v>52.96</v>
      </c>
      <c r="N6" s="26">
        <f t="shared" si="0"/>
        <v>0</v>
      </c>
      <c r="O6" s="26">
        <f t="shared" si="0"/>
        <v>33.85</v>
      </c>
      <c r="P6" s="26">
        <f t="shared" si="0"/>
        <v>0</v>
      </c>
      <c r="Q6" s="26">
        <f t="shared" si="0"/>
        <v>0</v>
      </c>
      <c r="R6" s="26">
        <f t="shared" si="0"/>
        <v>43.91</v>
      </c>
      <c r="S6" s="26"/>
      <c r="T6" s="26"/>
      <c r="U6" s="26"/>
      <c r="V6" s="26"/>
    </row>
    <row r="7" ht="22.5" customHeight="1" spans="1:22">
      <c r="A7" s="21" t="s">
        <v>165</v>
      </c>
      <c r="B7" s="21"/>
      <c r="C7" s="30"/>
      <c r="D7" s="27">
        <v>401017</v>
      </c>
      <c r="E7" s="27" t="s">
        <v>166</v>
      </c>
      <c r="F7" s="26">
        <f>F8</f>
        <v>496.59</v>
      </c>
      <c r="G7" s="26">
        <f t="shared" ref="G7:R7" si="1">G8</f>
        <v>365.87</v>
      </c>
      <c r="H7" s="26">
        <f t="shared" si="1"/>
        <v>188.79</v>
      </c>
      <c r="I7" s="26">
        <f t="shared" si="1"/>
        <v>115.09</v>
      </c>
      <c r="J7" s="26">
        <f t="shared" si="1"/>
        <v>0</v>
      </c>
      <c r="K7" s="26">
        <f t="shared" si="1"/>
        <v>61.99</v>
      </c>
      <c r="L7" s="26">
        <f t="shared" si="1"/>
        <v>86.81</v>
      </c>
      <c r="M7" s="26">
        <f t="shared" si="1"/>
        <v>52.96</v>
      </c>
      <c r="N7" s="26">
        <f t="shared" si="1"/>
        <v>0</v>
      </c>
      <c r="O7" s="26">
        <f t="shared" si="1"/>
        <v>33.85</v>
      </c>
      <c r="P7" s="26">
        <f t="shared" si="1"/>
        <v>0</v>
      </c>
      <c r="Q7" s="26">
        <f t="shared" si="1"/>
        <v>0</v>
      </c>
      <c r="R7" s="26">
        <f t="shared" si="1"/>
        <v>43.91</v>
      </c>
      <c r="S7" s="26"/>
      <c r="T7" s="26"/>
      <c r="U7" s="26"/>
      <c r="V7" s="26"/>
    </row>
    <row r="8" ht="22.5" customHeight="1" spans="1:22">
      <c r="A8" s="21" t="s">
        <v>165</v>
      </c>
      <c r="B8" s="21" t="s">
        <v>167</v>
      </c>
      <c r="C8" s="30"/>
      <c r="D8" s="27">
        <f>D7</f>
        <v>401017</v>
      </c>
      <c r="E8" s="31" t="s">
        <v>168</v>
      </c>
      <c r="F8" s="26">
        <f>F9</f>
        <v>496.59</v>
      </c>
      <c r="G8" s="26">
        <f t="shared" ref="G8:R8" si="2">G9</f>
        <v>365.87</v>
      </c>
      <c r="H8" s="26">
        <f t="shared" si="2"/>
        <v>188.79</v>
      </c>
      <c r="I8" s="26">
        <f t="shared" si="2"/>
        <v>115.09</v>
      </c>
      <c r="J8" s="26">
        <f t="shared" si="2"/>
        <v>0</v>
      </c>
      <c r="K8" s="26">
        <f t="shared" si="2"/>
        <v>61.99</v>
      </c>
      <c r="L8" s="26">
        <f t="shared" si="2"/>
        <v>86.81</v>
      </c>
      <c r="M8" s="26">
        <f t="shared" si="2"/>
        <v>52.96</v>
      </c>
      <c r="N8" s="26">
        <f t="shared" si="2"/>
        <v>0</v>
      </c>
      <c r="O8" s="26">
        <f t="shared" si="2"/>
        <v>33.85</v>
      </c>
      <c r="P8" s="26">
        <f t="shared" si="2"/>
        <v>0</v>
      </c>
      <c r="Q8" s="26">
        <f t="shared" si="2"/>
        <v>0</v>
      </c>
      <c r="R8" s="26">
        <f t="shared" si="2"/>
        <v>43.91</v>
      </c>
      <c r="S8" s="26"/>
      <c r="T8" s="26"/>
      <c r="U8" s="26"/>
      <c r="V8" s="26"/>
    </row>
    <row r="9" ht="22.5" customHeight="1" spans="1:22">
      <c r="A9" s="21" t="s">
        <v>165</v>
      </c>
      <c r="B9" s="21" t="s">
        <v>167</v>
      </c>
      <c r="C9" s="30" t="s">
        <v>169</v>
      </c>
      <c r="D9" s="27">
        <f>D8</f>
        <v>401017</v>
      </c>
      <c r="E9" s="31" t="s">
        <v>170</v>
      </c>
      <c r="F9" s="26">
        <f>G9+L9+R9</f>
        <v>496.59</v>
      </c>
      <c r="G9" s="26">
        <f>H9+I9+J9+K9</f>
        <v>365.87</v>
      </c>
      <c r="H9" s="26">
        <f>'9一般公共预算基本支出表（部门预算）'!C7</f>
        <v>188.79</v>
      </c>
      <c r="I9" s="26">
        <f>'9一般公共预算基本支出表（部门预算）'!C8</f>
        <v>115.09</v>
      </c>
      <c r="J9" s="26"/>
      <c r="K9" s="26">
        <f>'9一般公共预算基本支出表（部门预算）'!C10</f>
        <v>61.99</v>
      </c>
      <c r="L9" s="26">
        <f>M9+N9+O9+P9+Q9</f>
        <v>86.81</v>
      </c>
      <c r="M9" s="26">
        <f>'9一般公共预算基本支出表（部门预算）'!C11</f>
        <v>52.96</v>
      </c>
      <c r="N9" s="26"/>
      <c r="O9" s="26">
        <f>'9一般公共预算基本支出表（部门预算）'!C13</f>
        <v>33.85</v>
      </c>
      <c r="P9" s="26"/>
      <c r="Q9" s="26"/>
      <c r="R9" s="26">
        <f>'10工资福利(政府预算)'!J9</f>
        <v>43.91</v>
      </c>
      <c r="S9" s="26"/>
      <c r="T9" s="26"/>
      <c r="U9" s="26"/>
      <c r="V9" s="26"/>
    </row>
  </sheetData>
  <mergeCells count="12">
    <mergeCell ref="U1:V1"/>
    <mergeCell ref="A2:V2"/>
    <mergeCell ref="A3:T3"/>
    <mergeCell ref="U3:V3"/>
    <mergeCell ref="A4:C4"/>
    <mergeCell ref="G4:K4"/>
    <mergeCell ref="L4:Q4"/>
    <mergeCell ref="S4:V4"/>
    <mergeCell ref="D4:D5"/>
    <mergeCell ref="E4:E5"/>
    <mergeCell ref="F4:F5"/>
    <mergeCell ref="R4:R5"/>
  </mergeCells>
  <printOptions horizontalCentered="1"/>
  <pageMargins left="0.08" right="0.08" top="0.08" bottom="0.08" header="0" footer="0"/>
  <pageSetup paperSize="9" scale="74" fitToWidth="0" fitToHeight="0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"/>
  <sheetViews>
    <sheetView workbookViewId="0">
      <selection activeCell="D8" sqref="D8"/>
    </sheetView>
  </sheetViews>
  <sheetFormatPr defaultColWidth="9" defaultRowHeight="13.5"/>
  <cols>
    <col min="1" max="1" width="4.71666666666667" customWidth="1"/>
    <col min="2" max="2" width="5.85833333333333" customWidth="1"/>
    <col min="3" max="3" width="7.56666666666667" customWidth="1"/>
    <col min="4" max="4" width="12.425" customWidth="1"/>
    <col min="5" max="5" width="29.8583333333333" customWidth="1"/>
    <col min="6" max="6" width="16.425" customWidth="1"/>
    <col min="7" max="7" width="13.425" customWidth="1"/>
    <col min="8" max="8" width="11.1416666666667" customWidth="1"/>
    <col min="9" max="9" width="12.1416666666667" customWidth="1"/>
    <col min="10" max="10" width="12" customWidth="1"/>
    <col min="11" max="11" width="11.5666666666667" customWidth="1"/>
    <col min="12" max="13" width="9.7" customWidth="1"/>
  </cols>
  <sheetData>
    <row r="1" ht="16.5" customHeight="1" spans="1:11">
      <c r="A1" s="3"/>
      <c r="B1" s="24"/>
      <c r="C1" s="24"/>
      <c r="D1" s="24"/>
      <c r="E1" s="24"/>
      <c r="F1" s="24"/>
      <c r="G1" s="24"/>
      <c r="H1" s="24"/>
      <c r="I1" s="24"/>
      <c r="J1" s="24"/>
      <c r="K1" s="22"/>
    </row>
    <row r="2" ht="46.5" customHeight="1" spans="1:11">
      <c r="A2" s="5" t="s">
        <v>17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ht="18" customHeight="1" spans="1:11">
      <c r="A3" s="6"/>
      <c r="B3" s="6"/>
      <c r="C3" s="6"/>
      <c r="D3" s="6"/>
      <c r="E3" s="6"/>
      <c r="F3" s="6"/>
      <c r="G3" s="6"/>
      <c r="H3" s="6"/>
      <c r="I3" s="6"/>
      <c r="J3" s="23" t="s">
        <v>31</v>
      </c>
      <c r="K3" s="23"/>
    </row>
    <row r="4" ht="23.25" customHeight="1" spans="1:11">
      <c r="A4" s="7" t="s">
        <v>154</v>
      </c>
      <c r="B4" s="7"/>
      <c r="C4" s="7"/>
      <c r="D4" s="7" t="s">
        <v>172</v>
      </c>
      <c r="E4" s="7" t="s">
        <v>173</v>
      </c>
      <c r="F4" s="7" t="s">
        <v>279</v>
      </c>
      <c r="G4" s="7" t="s">
        <v>280</v>
      </c>
      <c r="H4" s="7" t="s">
        <v>281</v>
      </c>
      <c r="I4" s="7" t="s">
        <v>282</v>
      </c>
      <c r="J4" s="7" t="s">
        <v>283</v>
      </c>
      <c r="K4" s="7" t="s">
        <v>284</v>
      </c>
    </row>
    <row r="5" ht="23.25" customHeight="1" spans="1:11">
      <c r="A5" s="7" t="s">
        <v>162</v>
      </c>
      <c r="B5" s="7" t="s">
        <v>163</v>
      </c>
      <c r="C5" s="7" t="s">
        <v>164</v>
      </c>
      <c r="D5" s="7"/>
      <c r="E5" s="7"/>
      <c r="F5" s="7"/>
      <c r="G5" s="7"/>
      <c r="H5" s="7"/>
      <c r="I5" s="7"/>
      <c r="J5" s="7"/>
      <c r="K5" s="7"/>
    </row>
    <row r="6" ht="22.5" customHeight="1" spans="1:11">
      <c r="A6" s="25"/>
      <c r="B6" s="25"/>
      <c r="C6" s="25"/>
      <c r="D6" s="25"/>
      <c r="E6" s="25" t="s">
        <v>135</v>
      </c>
      <c r="F6" s="26">
        <f t="shared" ref="F6:K6" si="0">F7</f>
        <v>18.23</v>
      </c>
      <c r="G6" s="26">
        <f t="shared" si="0"/>
        <v>0</v>
      </c>
      <c r="H6" s="26">
        <f t="shared" si="0"/>
        <v>0</v>
      </c>
      <c r="I6" s="26">
        <f t="shared" si="0"/>
        <v>0</v>
      </c>
      <c r="J6" s="26">
        <f t="shared" si="0"/>
        <v>0</v>
      </c>
      <c r="K6" s="26">
        <f t="shared" si="0"/>
        <v>18.23</v>
      </c>
    </row>
    <row r="7" ht="22.5" customHeight="1" spans="1:11">
      <c r="A7" s="21" t="s">
        <v>165</v>
      </c>
      <c r="B7" s="21"/>
      <c r="C7" s="30"/>
      <c r="D7" s="27">
        <v>401017</v>
      </c>
      <c r="E7" s="27" t="s">
        <v>166</v>
      </c>
      <c r="F7" s="26">
        <f t="shared" ref="F7:K7" si="1">F8</f>
        <v>18.23</v>
      </c>
      <c r="G7" s="26">
        <f t="shared" si="1"/>
        <v>0</v>
      </c>
      <c r="H7" s="26">
        <f t="shared" si="1"/>
        <v>0</v>
      </c>
      <c r="I7" s="26">
        <f t="shared" si="1"/>
        <v>0</v>
      </c>
      <c r="J7" s="26">
        <f t="shared" si="1"/>
        <v>0</v>
      </c>
      <c r="K7" s="26">
        <f t="shared" si="1"/>
        <v>18.23</v>
      </c>
    </row>
    <row r="8" ht="22.5" customHeight="1" spans="1:11">
      <c r="A8" s="21" t="s">
        <v>165</v>
      </c>
      <c r="B8" s="21" t="s">
        <v>167</v>
      </c>
      <c r="C8" s="30"/>
      <c r="D8" s="27">
        <f>D7</f>
        <v>401017</v>
      </c>
      <c r="E8" s="31" t="s">
        <v>168</v>
      </c>
      <c r="F8" s="26">
        <f t="shared" ref="F8:K8" si="2">F9</f>
        <v>18.23</v>
      </c>
      <c r="G8" s="26">
        <f t="shared" si="2"/>
        <v>0</v>
      </c>
      <c r="H8" s="26">
        <f t="shared" si="2"/>
        <v>0</v>
      </c>
      <c r="I8" s="26">
        <f t="shared" si="2"/>
        <v>0</v>
      </c>
      <c r="J8" s="26">
        <f t="shared" si="2"/>
        <v>0</v>
      </c>
      <c r="K8" s="26">
        <f t="shared" si="2"/>
        <v>18.23</v>
      </c>
    </row>
    <row r="9" ht="22.5" customHeight="1" spans="1:11">
      <c r="A9" s="21" t="s">
        <v>165</v>
      </c>
      <c r="B9" s="21" t="s">
        <v>167</v>
      </c>
      <c r="C9" s="30" t="s">
        <v>169</v>
      </c>
      <c r="D9" s="27">
        <f>D8</f>
        <v>401017</v>
      </c>
      <c r="E9" s="31" t="s">
        <v>170</v>
      </c>
      <c r="F9" s="26">
        <f>K9</f>
        <v>18.23</v>
      </c>
      <c r="G9" s="26"/>
      <c r="H9" s="26"/>
      <c r="I9" s="26"/>
      <c r="J9" s="26"/>
      <c r="K9" s="26">
        <f>'9一般公共预算基本支出表（部门预算）'!C20</f>
        <v>18.23</v>
      </c>
    </row>
  </sheetData>
  <mergeCells count="12">
    <mergeCell ref="A2:K2"/>
    <mergeCell ref="A3:I3"/>
    <mergeCell ref="J3:K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9"/>
  <sheetViews>
    <sheetView view="pageBreakPreview" zoomScaleNormal="100" workbookViewId="0">
      <selection activeCell="D8" sqref="D8"/>
    </sheetView>
  </sheetViews>
  <sheetFormatPr defaultColWidth="9" defaultRowHeight="13.5"/>
  <cols>
    <col min="1" max="1" width="4.71666666666667" customWidth="1"/>
    <col min="2" max="2" width="5.425" customWidth="1"/>
    <col min="3" max="3" width="6" customWidth="1"/>
    <col min="4" max="4" width="9.7" customWidth="1"/>
    <col min="5" max="5" width="20.1416666666667" customWidth="1"/>
    <col min="6" max="18" width="7.71666666666667" customWidth="1"/>
    <col min="19" max="20" width="9.7" customWidth="1"/>
  </cols>
  <sheetData>
    <row r="1" ht="16.5" customHeight="1" spans="1:18">
      <c r="A1" s="3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2"/>
      <c r="R1" s="22"/>
    </row>
    <row r="2" ht="40.5" customHeight="1" spans="1:18">
      <c r="A2" s="5" t="s">
        <v>18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</row>
    <row r="3" ht="24" customHeight="1" spans="1:18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23" t="s">
        <v>31</v>
      </c>
      <c r="R3" s="23"/>
    </row>
    <row r="4" ht="24" customHeight="1" spans="1:18">
      <c r="A4" s="7" t="s">
        <v>154</v>
      </c>
      <c r="B4" s="7"/>
      <c r="C4" s="7"/>
      <c r="D4" s="7" t="s">
        <v>172</v>
      </c>
      <c r="E4" s="7" t="s">
        <v>173</v>
      </c>
      <c r="F4" s="7" t="s">
        <v>279</v>
      </c>
      <c r="G4" s="7" t="s">
        <v>285</v>
      </c>
      <c r="H4" s="7" t="s">
        <v>286</v>
      </c>
      <c r="I4" s="7" t="s">
        <v>287</v>
      </c>
      <c r="J4" s="7" t="s">
        <v>288</v>
      </c>
      <c r="K4" s="7" t="s">
        <v>289</v>
      </c>
      <c r="L4" s="7" t="s">
        <v>290</v>
      </c>
      <c r="M4" s="7" t="s">
        <v>291</v>
      </c>
      <c r="N4" s="7" t="s">
        <v>281</v>
      </c>
      <c r="O4" s="7" t="s">
        <v>292</v>
      </c>
      <c r="P4" s="7" t="s">
        <v>293</v>
      </c>
      <c r="Q4" s="7" t="s">
        <v>282</v>
      </c>
      <c r="R4" s="7" t="s">
        <v>284</v>
      </c>
    </row>
    <row r="5" ht="21.75" customHeight="1" spans="1:18">
      <c r="A5" s="7" t="s">
        <v>162</v>
      </c>
      <c r="B5" s="7" t="s">
        <v>163</v>
      </c>
      <c r="C5" s="7" t="s">
        <v>164</v>
      </c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</row>
    <row r="6" ht="22.5" customHeight="1" spans="1:18">
      <c r="A6" s="25"/>
      <c r="B6" s="25"/>
      <c r="C6" s="25"/>
      <c r="D6" s="25"/>
      <c r="E6" s="25" t="s">
        <v>135</v>
      </c>
      <c r="F6" s="26">
        <f>F7</f>
        <v>18.23</v>
      </c>
      <c r="G6" s="26">
        <f t="shared" ref="G6:R6" si="0">G7</f>
        <v>0</v>
      </c>
      <c r="H6" s="26">
        <f t="shared" si="0"/>
        <v>0</v>
      </c>
      <c r="I6" s="26">
        <f t="shared" si="0"/>
        <v>0</v>
      </c>
      <c r="J6" s="26">
        <f t="shared" si="0"/>
        <v>0</v>
      </c>
      <c r="K6" s="26">
        <f t="shared" si="0"/>
        <v>0</v>
      </c>
      <c r="L6" s="26">
        <f t="shared" si="0"/>
        <v>0</v>
      </c>
      <c r="M6" s="26">
        <f t="shared" si="0"/>
        <v>0</v>
      </c>
      <c r="N6" s="26">
        <f t="shared" si="0"/>
        <v>0</v>
      </c>
      <c r="O6" s="26">
        <f t="shared" si="0"/>
        <v>0</v>
      </c>
      <c r="P6" s="26">
        <f t="shared" si="0"/>
        <v>0</v>
      </c>
      <c r="Q6" s="26">
        <f t="shared" si="0"/>
        <v>0</v>
      </c>
      <c r="R6" s="26">
        <f t="shared" si="0"/>
        <v>18.23</v>
      </c>
    </row>
    <row r="7" ht="22.5" customHeight="1" spans="1:18">
      <c r="A7" s="21" t="s">
        <v>165</v>
      </c>
      <c r="B7" s="21"/>
      <c r="C7" s="30"/>
      <c r="D7" s="27">
        <v>401017</v>
      </c>
      <c r="E7" s="27" t="s">
        <v>166</v>
      </c>
      <c r="F7" s="26">
        <f>F8</f>
        <v>18.23</v>
      </c>
      <c r="G7" s="26">
        <f t="shared" ref="G7:R7" si="1">G8</f>
        <v>0</v>
      </c>
      <c r="H7" s="26">
        <f t="shared" si="1"/>
        <v>0</v>
      </c>
      <c r="I7" s="26">
        <f t="shared" si="1"/>
        <v>0</v>
      </c>
      <c r="J7" s="26">
        <f t="shared" si="1"/>
        <v>0</v>
      </c>
      <c r="K7" s="26">
        <f t="shared" si="1"/>
        <v>0</v>
      </c>
      <c r="L7" s="26">
        <f t="shared" si="1"/>
        <v>0</v>
      </c>
      <c r="M7" s="26">
        <f t="shared" si="1"/>
        <v>0</v>
      </c>
      <c r="N7" s="26">
        <f t="shared" si="1"/>
        <v>0</v>
      </c>
      <c r="O7" s="26">
        <f t="shared" si="1"/>
        <v>0</v>
      </c>
      <c r="P7" s="26">
        <f t="shared" si="1"/>
        <v>0</v>
      </c>
      <c r="Q7" s="26">
        <f t="shared" si="1"/>
        <v>0</v>
      </c>
      <c r="R7" s="26">
        <f t="shared" si="1"/>
        <v>18.23</v>
      </c>
    </row>
    <row r="8" ht="22.5" customHeight="1" spans="1:18">
      <c r="A8" s="21" t="s">
        <v>165</v>
      </c>
      <c r="B8" s="21" t="s">
        <v>167</v>
      </c>
      <c r="C8" s="30"/>
      <c r="D8" s="27">
        <f>D7</f>
        <v>401017</v>
      </c>
      <c r="E8" s="31" t="s">
        <v>168</v>
      </c>
      <c r="F8" s="26">
        <f>F9</f>
        <v>18.23</v>
      </c>
      <c r="G8" s="26">
        <f t="shared" ref="G8:R8" si="2">G9</f>
        <v>0</v>
      </c>
      <c r="H8" s="26">
        <f t="shared" si="2"/>
        <v>0</v>
      </c>
      <c r="I8" s="26">
        <f t="shared" si="2"/>
        <v>0</v>
      </c>
      <c r="J8" s="26">
        <f t="shared" si="2"/>
        <v>0</v>
      </c>
      <c r="K8" s="26">
        <f t="shared" si="2"/>
        <v>0</v>
      </c>
      <c r="L8" s="26">
        <f t="shared" si="2"/>
        <v>0</v>
      </c>
      <c r="M8" s="26">
        <f t="shared" si="2"/>
        <v>0</v>
      </c>
      <c r="N8" s="26">
        <f t="shared" si="2"/>
        <v>0</v>
      </c>
      <c r="O8" s="26">
        <f t="shared" si="2"/>
        <v>0</v>
      </c>
      <c r="P8" s="26">
        <f t="shared" si="2"/>
        <v>0</v>
      </c>
      <c r="Q8" s="26">
        <f t="shared" si="2"/>
        <v>0</v>
      </c>
      <c r="R8" s="26">
        <f t="shared" si="2"/>
        <v>18.23</v>
      </c>
    </row>
    <row r="9" ht="22.5" customHeight="1" spans="1:18">
      <c r="A9" s="21" t="s">
        <v>165</v>
      </c>
      <c r="B9" s="21" t="s">
        <v>167</v>
      </c>
      <c r="C9" s="30" t="s">
        <v>169</v>
      </c>
      <c r="D9" s="27">
        <f>D8</f>
        <v>401017</v>
      </c>
      <c r="E9" s="31" t="s">
        <v>170</v>
      </c>
      <c r="F9" s="26">
        <f>R9</f>
        <v>18.23</v>
      </c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>
        <f>'12个人家庭(政府预算)'!K9</f>
        <v>18.23</v>
      </c>
    </row>
  </sheetData>
  <mergeCells count="20">
    <mergeCell ref="Q1:R1"/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8" right="0.08" top="0.08" bottom="0.08" header="0" footer="0"/>
  <pageSetup paperSize="9" scale="97" fitToWidth="0" fitToHeight="0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workbookViewId="0">
      <selection activeCell="I8" sqref="I8"/>
    </sheetView>
  </sheetViews>
  <sheetFormatPr defaultColWidth="9" defaultRowHeight="13.5"/>
  <cols>
    <col min="1" max="1" width="3.7" customWidth="1"/>
    <col min="2" max="2" width="4.56666666666667" customWidth="1"/>
    <col min="3" max="3" width="5.28333333333333" customWidth="1"/>
    <col min="4" max="4" width="7" customWidth="1"/>
    <col min="5" max="5" width="15.8583333333333" customWidth="1"/>
    <col min="6" max="6" width="9.56666666666667" customWidth="1"/>
    <col min="7" max="7" width="8.425" customWidth="1"/>
    <col min="8" max="17" width="7.14166666666667" customWidth="1"/>
    <col min="18" max="18" width="8.56666666666667" customWidth="1"/>
    <col min="19" max="20" width="7.14166666666667" customWidth="1"/>
    <col min="21" max="22" width="9.7" customWidth="1"/>
  </cols>
  <sheetData>
    <row r="1" ht="16.5" customHeight="1" spans="1:20">
      <c r="A1" s="3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2"/>
      <c r="T1" s="22"/>
    </row>
    <row r="2" ht="36" customHeight="1" spans="1:20">
      <c r="A2" s="5" t="s">
        <v>19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ht="24" customHeight="1" spans="1:20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23" t="s">
        <v>31</v>
      </c>
      <c r="T3" s="23"/>
    </row>
    <row r="4" ht="28.5" customHeight="1" spans="1:20">
      <c r="A4" s="7" t="s">
        <v>154</v>
      </c>
      <c r="B4" s="7"/>
      <c r="C4" s="7"/>
      <c r="D4" s="7" t="s">
        <v>172</v>
      </c>
      <c r="E4" s="7" t="s">
        <v>173</v>
      </c>
      <c r="F4" s="7" t="s">
        <v>279</v>
      </c>
      <c r="G4" s="7" t="s">
        <v>176</v>
      </c>
      <c r="H4" s="7"/>
      <c r="I4" s="7"/>
      <c r="J4" s="7"/>
      <c r="K4" s="7"/>
      <c r="L4" s="7"/>
      <c r="M4" s="7"/>
      <c r="N4" s="7"/>
      <c r="O4" s="7"/>
      <c r="P4" s="7"/>
      <c r="Q4" s="7"/>
      <c r="R4" s="7" t="s">
        <v>179</v>
      </c>
      <c r="S4" s="7"/>
      <c r="T4" s="7"/>
    </row>
    <row r="5" ht="36" customHeight="1" spans="1:20">
      <c r="A5" s="7" t="s">
        <v>162</v>
      </c>
      <c r="B5" s="7" t="s">
        <v>163</v>
      </c>
      <c r="C5" s="7" t="s">
        <v>164</v>
      </c>
      <c r="D5" s="7"/>
      <c r="E5" s="7"/>
      <c r="F5" s="7"/>
      <c r="G5" s="7" t="s">
        <v>135</v>
      </c>
      <c r="H5" s="7" t="s">
        <v>294</v>
      </c>
      <c r="I5" s="7" t="s">
        <v>226</v>
      </c>
      <c r="J5" s="7" t="s">
        <v>228</v>
      </c>
      <c r="K5" s="7" t="s">
        <v>295</v>
      </c>
      <c r="L5" s="7" t="s">
        <v>296</v>
      </c>
      <c r="M5" s="7" t="s">
        <v>297</v>
      </c>
      <c r="N5" s="7" t="s">
        <v>298</v>
      </c>
      <c r="O5" s="7" t="s">
        <v>299</v>
      </c>
      <c r="P5" s="7" t="s">
        <v>300</v>
      </c>
      <c r="Q5" s="7" t="s">
        <v>301</v>
      </c>
      <c r="R5" s="7" t="s">
        <v>135</v>
      </c>
      <c r="S5" s="7" t="s">
        <v>302</v>
      </c>
      <c r="T5" s="7" t="s">
        <v>266</v>
      </c>
    </row>
    <row r="6" ht="22.5" customHeight="1" spans="1:20">
      <c r="A6" s="25"/>
      <c r="B6" s="25"/>
      <c r="C6" s="25"/>
      <c r="D6" s="25"/>
      <c r="E6" s="25"/>
      <c r="F6" s="29">
        <v>0</v>
      </c>
      <c r="G6" s="29">
        <v>0</v>
      </c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</row>
    <row r="7" ht="22.5" customHeight="1" spans="1:20">
      <c r="A7" s="21"/>
      <c r="B7" s="21"/>
      <c r="C7" s="21"/>
      <c r="D7" s="27"/>
      <c r="E7" s="27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</row>
    <row r="8" ht="22.5" customHeight="1" spans="1:20">
      <c r="A8" s="21"/>
      <c r="B8" s="21"/>
      <c r="C8" s="21"/>
      <c r="D8" s="27"/>
      <c r="E8" s="27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</row>
    <row r="9" ht="22.5" customHeight="1" spans="1:20">
      <c r="A9" s="21"/>
      <c r="B9" s="21"/>
      <c r="C9" s="21"/>
      <c r="D9" s="27"/>
      <c r="E9" s="27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</row>
  </sheetData>
  <mergeCells count="10">
    <mergeCell ref="S1:T1"/>
    <mergeCell ref="A2:T2"/>
    <mergeCell ref="A3:R3"/>
    <mergeCell ref="S3:T3"/>
    <mergeCell ref="A4:C4"/>
    <mergeCell ref="G4:Q4"/>
    <mergeCell ref="R4:T4"/>
    <mergeCell ref="D4:D5"/>
    <mergeCell ref="E4:E5"/>
    <mergeCell ref="F4:F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9"/>
  <sheetViews>
    <sheetView workbookViewId="0">
      <selection activeCell="I11" sqref="I11"/>
    </sheetView>
  </sheetViews>
  <sheetFormatPr defaultColWidth="9" defaultRowHeight="13.5"/>
  <cols>
    <col min="1" max="1" width="5.28333333333333" customWidth="1"/>
    <col min="2" max="2" width="5.56666666666667" customWidth="1"/>
    <col min="3" max="3" width="5.85833333333333" customWidth="1"/>
    <col min="4" max="4" width="10.1416666666667" customWidth="1"/>
    <col min="5" max="5" width="18.1416666666667" customWidth="1"/>
    <col min="6" max="6" width="10.7" customWidth="1"/>
    <col min="7" max="33" width="7.14166666666667" customWidth="1"/>
    <col min="34" max="35" width="9.7" customWidth="1"/>
  </cols>
  <sheetData>
    <row r="1" customHeight="1" spans="1:33">
      <c r="A1" s="3"/>
      <c r="B1" s="24"/>
      <c r="C1" s="24"/>
      <c r="D1" s="24"/>
      <c r="E1" s="24"/>
      <c r="F1" s="3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2"/>
      <c r="AG1" s="22"/>
    </row>
    <row r="2" ht="44.25" customHeight="1" spans="1:33">
      <c r="A2" s="5" t="s">
        <v>20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</row>
    <row r="3" ht="24" customHeight="1" spans="1:33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23" t="s">
        <v>31</v>
      </c>
      <c r="AG3" s="23"/>
    </row>
    <row r="4" ht="24.75" customHeight="1" spans="1:33">
      <c r="A4" s="7" t="s">
        <v>154</v>
      </c>
      <c r="B4" s="7"/>
      <c r="C4" s="7"/>
      <c r="D4" s="7" t="s">
        <v>172</v>
      </c>
      <c r="E4" s="7" t="s">
        <v>173</v>
      </c>
      <c r="F4" s="7" t="s">
        <v>303</v>
      </c>
      <c r="G4" s="7" t="s">
        <v>304</v>
      </c>
      <c r="H4" s="7" t="s">
        <v>305</v>
      </c>
      <c r="I4" s="7" t="s">
        <v>306</v>
      </c>
      <c r="J4" s="7" t="s">
        <v>307</v>
      </c>
      <c r="K4" s="7" t="s">
        <v>308</v>
      </c>
      <c r="L4" s="7" t="s">
        <v>309</v>
      </c>
      <c r="M4" s="7" t="s">
        <v>310</v>
      </c>
      <c r="N4" s="7" t="s">
        <v>311</v>
      </c>
      <c r="O4" s="7" t="s">
        <v>312</v>
      </c>
      <c r="P4" s="7" t="s">
        <v>313</v>
      </c>
      <c r="Q4" s="7" t="s">
        <v>298</v>
      </c>
      <c r="R4" s="7" t="s">
        <v>300</v>
      </c>
      <c r="S4" s="7" t="s">
        <v>314</v>
      </c>
      <c r="T4" s="7" t="s">
        <v>226</v>
      </c>
      <c r="U4" s="7" t="s">
        <v>228</v>
      </c>
      <c r="V4" s="7" t="s">
        <v>297</v>
      </c>
      <c r="W4" s="7" t="s">
        <v>315</v>
      </c>
      <c r="X4" s="7" t="s">
        <v>316</v>
      </c>
      <c r="Y4" s="7" t="s">
        <v>317</v>
      </c>
      <c r="Z4" s="7" t="s">
        <v>318</v>
      </c>
      <c r="AA4" s="7" t="s">
        <v>296</v>
      </c>
      <c r="AB4" s="7" t="s">
        <v>319</v>
      </c>
      <c r="AC4" s="7" t="s">
        <v>320</v>
      </c>
      <c r="AD4" s="7" t="s">
        <v>299</v>
      </c>
      <c r="AE4" s="7" t="s">
        <v>321</v>
      </c>
      <c r="AF4" s="7" t="s">
        <v>322</v>
      </c>
      <c r="AG4" s="7" t="s">
        <v>301</v>
      </c>
    </row>
    <row r="5" ht="21.75" customHeight="1" spans="1:33">
      <c r="A5" s="7" t="s">
        <v>162</v>
      </c>
      <c r="B5" s="7" t="s">
        <v>163</v>
      </c>
      <c r="C5" s="7" t="s">
        <v>164</v>
      </c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</row>
    <row r="6" ht="22.5" customHeight="1" spans="1:33">
      <c r="A6" s="7"/>
      <c r="B6" s="28"/>
      <c r="C6" s="28"/>
      <c r="D6" s="28"/>
      <c r="E6" s="28"/>
      <c r="F6" s="29">
        <v>0</v>
      </c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</row>
    <row r="7" ht="22.5" customHeight="1" spans="1:33">
      <c r="A7" s="21"/>
      <c r="B7" s="21"/>
      <c r="C7" s="21"/>
      <c r="D7" s="27"/>
      <c r="E7" s="27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</row>
    <row r="8" ht="22.5" customHeight="1" spans="1:33">
      <c r="A8" s="21"/>
      <c r="B8" s="21"/>
      <c r="C8" s="21"/>
      <c r="D8" s="27"/>
      <c r="E8" s="27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  <c r="AF8" s="29"/>
      <c r="AG8" s="29"/>
    </row>
    <row r="9" ht="22.5" customHeight="1" spans="1:33">
      <c r="A9" s="21"/>
      <c r="B9" s="21"/>
      <c r="C9" s="21"/>
      <c r="D9" s="27"/>
      <c r="E9" s="27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  <c r="AF9" s="29"/>
      <c r="AG9" s="29"/>
    </row>
  </sheetData>
  <mergeCells count="35">
    <mergeCell ref="AF1:AG1"/>
    <mergeCell ref="A2:AG2"/>
    <mergeCell ref="A3:AE3"/>
    <mergeCell ref="AF3:AG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workbookViewId="0">
      <selection activeCell="A7" sqref="A7:B7"/>
    </sheetView>
  </sheetViews>
  <sheetFormatPr defaultColWidth="9" defaultRowHeight="13.5" outlineLevelRow="6" outlineLevelCol="7"/>
  <cols>
    <col min="1" max="1" width="12.8583333333333" customWidth="1"/>
    <col min="2" max="2" width="29.7166666666667" customWidth="1"/>
    <col min="3" max="3" width="20.7166666666667" customWidth="1"/>
    <col min="4" max="4" width="12.2833333333333" customWidth="1"/>
    <col min="5" max="5" width="10.2833333333333" customWidth="1"/>
    <col min="6" max="6" width="14.1416666666667" customWidth="1"/>
    <col min="7" max="8" width="13.7" customWidth="1"/>
    <col min="9" max="9" width="9.7" customWidth="1"/>
  </cols>
  <sheetData>
    <row r="1" ht="16.5" customHeight="1" spans="1:8">
      <c r="A1" s="3"/>
      <c r="B1" s="24"/>
      <c r="C1" s="24"/>
      <c r="D1" s="24"/>
      <c r="E1" s="24"/>
      <c r="F1" s="24"/>
      <c r="G1" s="22"/>
      <c r="H1" s="22"/>
    </row>
    <row r="2" ht="33.75" customHeight="1" spans="1:8">
      <c r="A2" s="5" t="s">
        <v>21</v>
      </c>
      <c r="B2" s="5"/>
      <c r="C2" s="5"/>
      <c r="D2" s="5"/>
      <c r="E2" s="5"/>
      <c r="F2" s="5"/>
      <c r="G2" s="5"/>
      <c r="H2" s="5"/>
    </row>
    <row r="3" ht="24" customHeight="1" spans="1:8">
      <c r="A3" s="6"/>
      <c r="B3" s="6"/>
      <c r="C3" s="6"/>
      <c r="D3" s="6"/>
      <c r="E3" s="6"/>
      <c r="F3" s="6"/>
      <c r="G3" s="6"/>
      <c r="H3" s="23" t="s">
        <v>31</v>
      </c>
    </row>
    <row r="4" ht="23.25" customHeight="1" spans="1:8">
      <c r="A4" s="7" t="s">
        <v>323</v>
      </c>
      <c r="B4" s="7" t="s">
        <v>324</v>
      </c>
      <c r="C4" s="7" t="s">
        <v>325</v>
      </c>
      <c r="D4" s="7" t="s">
        <v>326</v>
      </c>
      <c r="E4" s="7" t="s">
        <v>327</v>
      </c>
      <c r="F4" s="7"/>
      <c r="G4" s="7"/>
      <c r="H4" s="7" t="s">
        <v>328</v>
      </c>
    </row>
    <row r="5" ht="25.5" customHeight="1" spans="1:8">
      <c r="A5" s="7"/>
      <c r="B5" s="7"/>
      <c r="C5" s="7"/>
      <c r="D5" s="7"/>
      <c r="E5" s="7" t="s">
        <v>137</v>
      </c>
      <c r="F5" s="7" t="s">
        <v>329</v>
      </c>
      <c r="G5" s="7" t="s">
        <v>330</v>
      </c>
      <c r="H5" s="7"/>
    </row>
    <row r="6" ht="22.5" customHeight="1" spans="1:8">
      <c r="A6" s="25"/>
      <c r="B6" s="25" t="s">
        <v>135</v>
      </c>
      <c r="C6" s="26">
        <v>0</v>
      </c>
      <c r="D6" s="26">
        <v>0</v>
      </c>
      <c r="E6" s="26">
        <v>0</v>
      </c>
      <c r="F6" s="26">
        <v>0</v>
      </c>
      <c r="G6" s="26">
        <v>0</v>
      </c>
      <c r="H6" s="26">
        <v>0</v>
      </c>
    </row>
    <row r="7" ht="22.5" customHeight="1" spans="1:8">
      <c r="A7" s="27"/>
      <c r="B7" s="27"/>
      <c r="C7" s="26">
        <v>0</v>
      </c>
      <c r="D7" s="26">
        <v>0</v>
      </c>
      <c r="E7" s="26">
        <v>0</v>
      </c>
      <c r="F7" s="26">
        <v>0</v>
      </c>
      <c r="G7" s="26">
        <v>0</v>
      </c>
      <c r="H7" s="26">
        <v>0</v>
      </c>
    </row>
  </sheetData>
  <mergeCells count="9">
    <mergeCell ref="G1:H1"/>
    <mergeCell ref="A2:H2"/>
    <mergeCell ref="A3:G3"/>
    <mergeCell ref="E4:G4"/>
    <mergeCell ref="A4:A5"/>
    <mergeCell ref="B4:B5"/>
    <mergeCell ref="C4:C5"/>
    <mergeCell ref="D4:D5"/>
    <mergeCell ref="H4:H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workbookViewId="0">
      <selection activeCell="E7" sqref="E7"/>
    </sheetView>
  </sheetViews>
  <sheetFormatPr defaultColWidth="9" defaultRowHeight="13.5" outlineLevelRow="6" outlineLevelCol="7"/>
  <cols>
    <col min="1" max="1" width="11.425" customWidth="1"/>
    <col min="2" max="2" width="24.8583333333333" customWidth="1"/>
    <col min="3" max="3" width="16.1416666666667" customWidth="1"/>
    <col min="4" max="4" width="12.8583333333333" customWidth="1"/>
    <col min="5" max="5" width="12.7" customWidth="1"/>
    <col min="6" max="6" width="13.8583333333333" customWidth="1"/>
    <col min="7" max="7" width="14.1416666666667" customWidth="1"/>
    <col min="8" max="8" width="16.2833333333333" customWidth="1"/>
    <col min="9" max="9" width="9.7" customWidth="1"/>
  </cols>
  <sheetData>
    <row r="1" ht="16.5" customHeight="1" spans="1:8">
      <c r="A1" s="3"/>
      <c r="B1" s="24"/>
      <c r="C1" s="24"/>
      <c r="D1" s="24"/>
      <c r="E1" s="24"/>
      <c r="F1" s="24"/>
      <c r="G1" s="22"/>
      <c r="H1" s="22"/>
    </row>
    <row r="2" ht="39" customHeight="1" spans="1:8">
      <c r="A2" s="5" t="s">
        <v>22</v>
      </c>
      <c r="B2" s="5"/>
      <c r="C2" s="5"/>
      <c r="D2" s="5"/>
      <c r="E2" s="5"/>
      <c r="F2" s="5"/>
      <c r="G2" s="5"/>
      <c r="H2" s="5"/>
    </row>
    <row r="3" ht="24" customHeight="1" spans="1:8">
      <c r="A3" s="6"/>
      <c r="B3" s="6"/>
      <c r="C3" s="6"/>
      <c r="D3" s="6"/>
      <c r="E3" s="6"/>
      <c r="F3" s="6"/>
      <c r="G3" s="6"/>
      <c r="H3" s="23" t="s">
        <v>31</v>
      </c>
    </row>
    <row r="4" ht="23.25" customHeight="1" spans="1:8">
      <c r="A4" s="7" t="s">
        <v>155</v>
      </c>
      <c r="B4" s="7" t="s">
        <v>156</v>
      </c>
      <c r="C4" s="7" t="s">
        <v>135</v>
      </c>
      <c r="D4" s="7" t="s">
        <v>331</v>
      </c>
      <c r="E4" s="7"/>
      <c r="F4" s="7"/>
      <c r="G4" s="7"/>
      <c r="H4" s="7" t="s">
        <v>158</v>
      </c>
    </row>
    <row r="5" ht="19.5" customHeight="1" spans="1:8">
      <c r="A5" s="7"/>
      <c r="B5" s="7"/>
      <c r="C5" s="7"/>
      <c r="D5" s="7" t="s">
        <v>137</v>
      </c>
      <c r="E5" s="7" t="s">
        <v>212</v>
      </c>
      <c r="F5" s="7"/>
      <c r="G5" s="7" t="s">
        <v>213</v>
      </c>
      <c r="H5" s="7"/>
    </row>
    <row r="6" ht="27.75" customHeight="1" spans="1:8">
      <c r="A6" s="7"/>
      <c r="B6" s="7"/>
      <c r="C6" s="7"/>
      <c r="D6" s="7"/>
      <c r="E6" s="7" t="s">
        <v>191</v>
      </c>
      <c r="F6" s="7" t="s">
        <v>183</v>
      </c>
      <c r="G6" s="7"/>
      <c r="H6" s="7"/>
    </row>
    <row r="7" ht="22.5" customHeight="1" spans="1:8">
      <c r="A7" s="25"/>
      <c r="B7" s="7" t="s">
        <v>135</v>
      </c>
      <c r="C7" s="26">
        <v>0</v>
      </c>
      <c r="D7" s="26">
        <v>0</v>
      </c>
      <c r="E7" s="26"/>
      <c r="F7" s="26"/>
      <c r="G7" s="26"/>
      <c r="H7" s="26"/>
    </row>
  </sheetData>
  <mergeCells count="11">
    <mergeCell ref="G1:H1"/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7"/>
  <sheetViews>
    <sheetView tabSelected="1" view="pageBreakPreview" zoomScaleNormal="100" topLeftCell="A7" workbookViewId="0">
      <selection activeCell="B9" sqref="B9"/>
    </sheetView>
  </sheetViews>
  <sheetFormatPr defaultColWidth="9" defaultRowHeight="13.5" outlineLevelCol="1"/>
  <cols>
    <col min="1" max="1" width="9.85833333333333" style="65" customWidth="1"/>
    <col min="2" max="2" width="91.3833333333333" style="65" customWidth="1"/>
    <col min="3" max="3" width="9.7" style="65" customWidth="1"/>
    <col min="4" max="16384" width="9" style="65"/>
  </cols>
  <sheetData>
    <row r="1" s="65" customFormat="1" ht="33" customHeight="1" spans="1:2">
      <c r="A1" s="66" t="s">
        <v>4</v>
      </c>
      <c r="B1" s="66"/>
    </row>
    <row r="2" s="65" customFormat="1" ht="24.75" customHeight="1" spans="1:2">
      <c r="A2" s="66"/>
      <c r="B2" s="66"/>
    </row>
    <row r="3" s="65" customFormat="1" ht="30.75" customHeight="1" spans="1:2">
      <c r="A3" s="67" t="s">
        <v>5</v>
      </c>
      <c r="B3" s="67"/>
    </row>
    <row r="4" s="65" customFormat="1" ht="32.25" customHeight="1" spans="1:2">
      <c r="A4" s="68">
        <v>1</v>
      </c>
      <c r="B4" s="69" t="s">
        <v>6</v>
      </c>
    </row>
    <row r="5" s="65" customFormat="1" ht="32.25" customHeight="1" spans="1:2">
      <c r="A5" s="68">
        <v>2</v>
      </c>
      <c r="B5" s="69" t="s">
        <v>7</v>
      </c>
    </row>
    <row r="6" s="65" customFormat="1" ht="32.25" customHeight="1" spans="1:2">
      <c r="A6" s="68">
        <v>3</v>
      </c>
      <c r="B6" s="69" t="s">
        <v>8</v>
      </c>
    </row>
    <row r="7" s="65" customFormat="1" ht="32.25" customHeight="1" spans="1:2">
      <c r="A7" s="68">
        <v>4</v>
      </c>
      <c r="B7" s="69" t="s">
        <v>9</v>
      </c>
    </row>
    <row r="8" s="65" customFormat="1" ht="32.25" customHeight="1" spans="1:2">
      <c r="A8" s="68">
        <v>5</v>
      </c>
      <c r="B8" s="69" t="s">
        <v>10</v>
      </c>
    </row>
    <row r="9" s="65" customFormat="1" ht="32.25" customHeight="1" spans="1:2">
      <c r="A9" s="68">
        <v>6</v>
      </c>
      <c r="B9" s="69" t="s">
        <v>11</v>
      </c>
    </row>
    <row r="10" s="65" customFormat="1" ht="32.25" customHeight="1" spans="1:2">
      <c r="A10" s="68">
        <v>7</v>
      </c>
      <c r="B10" s="69" t="s">
        <v>12</v>
      </c>
    </row>
    <row r="11" s="65" customFormat="1" ht="32.25" customHeight="1" spans="1:2">
      <c r="A11" s="68">
        <v>8</v>
      </c>
      <c r="B11" s="69" t="s">
        <v>13</v>
      </c>
    </row>
    <row r="12" s="65" customFormat="1" ht="32.25" customHeight="1" spans="1:2">
      <c r="A12" s="68">
        <v>9</v>
      </c>
      <c r="B12" s="69" t="s">
        <v>14</v>
      </c>
    </row>
    <row r="13" s="65" customFormat="1" ht="32.25" customHeight="1" spans="1:2">
      <c r="A13" s="68">
        <v>10</v>
      </c>
      <c r="B13" s="69" t="s">
        <v>15</v>
      </c>
    </row>
    <row r="14" s="65" customFormat="1" ht="32.25" customHeight="1" spans="1:2">
      <c r="A14" s="68">
        <v>11</v>
      </c>
      <c r="B14" s="69" t="s">
        <v>16</v>
      </c>
    </row>
    <row r="15" s="65" customFormat="1" ht="32.25" customHeight="1" spans="1:2">
      <c r="A15" s="68">
        <v>12</v>
      </c>
      <c r="B15" s="69" t="s">
        <v>17</v>
      </c>
    </row>
    <row r="16" s="65" customFormat="1" ht="32.25" customHeight="1" spans="1:2">
      <c r="A16" s="68">
        <v>13</v>
      </c>
      <c r="B16" s="69" t="s">
        <v>18</v>
      </c>
    </row>
    <row r="17" s="65" customFormat="1" ht="32.25" customHeight="1" spans="1:2">
      <c r="A17" s="68">
        <v>14</v>
      </c>
      <c r="B17" s="69" t="s">
        <v>19</v>
      </c>
    </row>
    <row r="18" s="65" customFormat="1" ht="32.25" customHeight="1" spans="1:2">
      <c r="A18" s="68">
        <v>15</v>
      </c>
      <c r="B18" s="69" t="s">
        <v>20</v>
      </c>
    </row>
    <row r="19" s="65" customFormat="1" ht="32.25" customHeight="1" spans="1:2">
      <c r="A19" s="68">
        <v>16</v>
      </c>
      <c r="B19" s="69" t="s">
        <v>21</v>
      </c>
    </row>
    <row r="20" s="65" customFormat="1" ht="32.25" customHeight="1" spans="1:2">
      <c r="A20" s="68">
        <v>17</v>
      </c>
      <c r="B20" s="69" t="s">
        <v>22</v>
      </c>
    </row>
    <row r="21" s="65" customFormat="1" ht="32.25" customHeight="1" spans="1:2">
      <c r="A21" s="68">
        <v>18</v>
      </c>
      <c r="B21" s="69" t="s">
        <v>23</v>
      </c>
    </row>
    <row r="22" s="65" customFormat="1" ht="32.25" customHeight="1" spans="1:2">
      <c r="A22" s="68">
        <v>19</v>
      </c>
      <c r="B22" s="69" t="s">
        <v>24</v>
      </c>
    </row>
    <row r="23" s="65" customFormat="1" ht="32.25" customHeight="1" spans="1:2">
      <c r="A23" s="68">
        <v>20</v>
      </c>
      <c r="B23" s="69" t="s">
        <v>25</v>
      </c>
    </row>
    <row r="24" s="65" customFormat="1" ht="32.25" customHeight="1" spans="1:2">
      <c r="A24" s="68">
        <v>21</v>
      </c>
      <c r="B24" s="69" t="s">
        <v>26</v>
      </c>
    </row>
    <row r="25" s="65" customFormat="1" ht="32.25" customHeight="1" spans="1:2">
      <c r="A25" s="68">
        <v>22</v>
      </c>
      <c r="B25" s="69" t="s">
        <v>27</v>
      </c>
    </row>
    <row r="26" s="65" customFormat="1" ht="32.25" customHeight="1" spans="1:2">
      <c r="A26" s="68">
        <v>23</v>
      </c>
      <c r="B26" s="69" t="s">
        <v>28</v>
      </c>
    </row>
    <row r="27" s="65" customFormat="1" ht="32.25" customHeight="1" spans="1:2">
      <c r="A27" s="68">
        <v>24</v>
      </c>
      <c r="B27" s="69" t="s">
        <v>29</v>
      </c>
    </row>
  </sheetData>
  <mergeCells count="2">
    <mergeCell ref="A3:B3"/>
    <mergeCell ref="A1:B2"/>
  </mergeCells>
  <printOptions horizontalCentered="1"/>
  <pageMargins left="0.08" right="0.08" top="0.08" bottom="0.08" header="0" footer="0"/>
  <pageSetup paperSize="9" scale="97" fitToWidth="0" fitToHeight="0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6"/>
  <sheetViews>
    <sheetView workbookViewId="0">
      <selection activeCell="I12" sqref="I12"/>
    </sheetView>
  </sheetViews>
  <sheetFormatPr defaultColWidth="9" defaultRowHeight="13.5" outlineLevelRow="5"/>
  <cols>
    <col min="1" max="1" width="4.425" customWidth="1"/>
    <col min="2" max="2" width="4.71666666666667" customWidth="1"/>
    <col min="3" max="3" width="5" customWidth="1"/>
    <col min="4" max="4" width="6.71666666666667" customWidth="1"/>
    <col min="5" max="5" width="16.425" customWidth="1"/>
    <col min="6" max="6" width="11.8583333333333" customWidth="1"/>
    <col min="7" max="20" width="7.14166666666667" customWidth="1"/>
    <col min="21" max="22" width="9.7" customWidth="1"/>
  </cols>
  <sheetData>
    <row r="1" ht="16.5" customHeight="1" spans="1:20">
      <c r="A1" s="3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2"/>
      <c r="T1" s="22"/>
    </row>
    <row r="2" ht="47.25" customHeight="1" spans="1:20">
      <c r="A2" s="5" t="s">
        <v>23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24"/>
      <c r="S2" s="24"/>
      <c r="T2" s="24"/>
    </row>
    <row r="3" ht="24" customHeight="1" spans="1:20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23" t="s">
        <v>31</v>
      </c>
      <c r="T3" s="23"/>
    </row>
    <row r="4" ht="27.75" customHeight="1" spans="1:20">
      <c r="A4" s="7" t="s">
        <v>154</v>
      </c>
      <c r="B4" s="7"/>
      <c r="C4" s="7"/>
      <c r="D4" s="7" t="s">
        <v>172</v>
      </c>
      <c r="E4" s="7" t="s">
        <v>173</v>
      </c>
      <c r="F4" s="7" t="s">
        <v>174</v>
      </c>
      <c r="G4" s="7" t="s">
        <v>175</v>
      </c>
      <c r="H4" s="7" t="s">
        <v>176</v>
      </c>
      <c r="I4" s="7" t="s">
        <v>177</v>
      </c>
      <c r="J4" s="7" t="s">
        <v>178</v>
      </c>
      <c r="K4" s="7" t="s">
        <v>179</v>
      </c>
      <c r="L4" s="7" t="s">
        <v>180</v>
      </c>
      <c r="M4" s="7" t="s">
        <v>181</v>
      </c>
      <c r="N4" s="7" t="s">
        <v>182</v>
      </c>
      <c r="O4" s="7" t="s">
        <v>183</v>
      </c>
      <c r="P4" s="7" t="s">
        <v>184</v>
      </c>
      <c r="Q4" s="7" t="s">
        <v>185</v>
      </c>
      <c r="R4" s="7" t="s">
        <v>186</v>
      </c>
      <c r="S4" s="7" t="s">
        <v>187</v>
      </c>
      <c r="T4" s="7" t="s">
        <v>188</v>
      </c>
    </row>
    <row r="5" ht="19.5" customHeight="1" spans="1:20">
      <c r="A5" s="7" t="s">
        <v>162</v>
      </c>
      <c r="B5" s="7" t="s">
        <v>163</v>
      </c>
      <c r="C5" s="7" t="s">
        <v>164</v>
      </c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</row>
    <row r="6" ht="22.5" customHeight="1" spans="1:20">
      <c r="A6" s="25"/>
      <c r="B6" s="25"/>
      <c r="C6" s="25"/>
      <c r="D6" s="25"/>
      <c r="E6" s="25" t="s">
        <v>135</v>
      </c>
      <c r="F6" s="26">
        <v>0</v>
      </c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</row>
  </sheetData>
  <mergeCells count="22">
    <mergeCell ref="S1:T1"/>
    <mergeCell ref="A2:Q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6"/>
  <sheetViews>
    <sheetView workbookViewId="0">
      <selection activeCell="I8" sqref="I8"/>
    </sheetView>
  </sheetViews>
  <sheetFormatPr defaultColWidth="9" defaultRowHeight="13.5" outlineLevelRow="5"/>
  <cols>
    <col min="1" max="1" width="3.85833333333333" customWidth="1"/>
    <col min="2" max="3" width="4" customWidth="1"/>
    <col min="4" max="4" width="6.71666666666667" customWidth="1"/>
    <col min="5" max="5" width="15.8583333333333" customWidth="1"/>
    <col min="6" max="6" width="9.28333333333333" customWidth="1"/>
    <col min="7" max="20" width="7.14166666666667" customWidth="1"/>
    <col min="21" max="22" width="9.7" customWidth="1"/>
  </cols>
  <sheetData>
    <row r="1" ht="16.5" customHeight="1" spans="1:20">
      <c r="A1" s="3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2"/>
      <c r="T1" s="22"/>
    </row>
    <row r="2" ht="47.25" customHeight="1" spans="1:20">
      <c r="A2" s="5" t="s">
        <v>24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ht="21.75" customHeight="1" spans="1:20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23" t="s">
        <v>31</v>
      </c>
      <c r="T3" s="23"/>
    </row>
    <row r="4" ht="29.25" customHeight="1" spans="1:20">
      <c r="A4" s="7" t="s">
        <v>154</v>
      </c>
      <c r="B4" s="7"/>
      <c r="C4" s="7"/>
      <c r="D4" s="7" t="s">
        <v>172</v>
      </c>
      <c r="E4" s="7" t="s">
        <v>173</v>
      </c>
      <c r="F4" s="7" t="s">
        <v>190</v>
      </c>
      <c r="G4" s="7" t="s">
        <v>157</v>
      </c>
      <c r="H4" s="7"/>
      <c r="I4" s="7"/>
      <c r="J4" s="7"/>
      <c r="K4" s="7" t="s">
        <v>158</v>
      </c>
      <c r="L4" s="7"/>
      <c r="M4" s="7"/>
      <c r="N4" s="7"/>
      <c r="O4" s="7"/>
      <c r="P4" s="7"/>
      <c r="Q4" s="7"/>
      <c r="R4" s="7"/>
      <c r="S4" s="7"/>
      <c r="T4" s="7"/>
    </row>
    <row r="5" ht="50.25" customHeight="1" spans="1:20">
      <c r="A5" s="7" t="s">
        <v>162</v>
      </c>
      <c r="B5" s="7" t="s">
        <v>163</v>
      </c>
      <c r="C5" s="7" t="s">
        <v>164</v>
      </c>
      <c r="D5" s="7"/>
      <c r="E5" s="7"/>
      <c r="F5" s="7"/>
      <c r="G5" s="7" t="s">
        <v>135</v>
      </c>
      <c r="H5" s="7" t="s">
        <v>191</v>
      </c>
      <c r="I5" s="7" t="s">
        <v>192</v>
      </c>
      <c r="J5" s="7" t="s">
        <v>183</v>
      </c>
      <c r="K5" s="7" t="s">
        <v>135</v>
      </c>
      <c r="L5" s="7" t="s">
        <v>194</v>
      </c>
      <c r="M5" s="7" t="s">
        <v>195</v>
      </c>
      <c r="N5" s="7" t="s">
        <v>185</v>
      </c>
      <c r="O5" s="7" t="s">
        <v>196</v>
      </c>
      <c r="P5" s="7" t="s">
        <v>197</v>
      </c>
      <c r="Q5" s="7" t="s">
        <v>198</v>
      </c>
      <c r="R5" s="7" t="s">
        <v>181</v>
      </c>
      <c r="S5" s="7" t="s">
        <v>184</v>
      </c>
      <c r="T5" s="7" t="s">
        <v>188</v>
      </c>
    </row>
    <row r="6" ht="22.5" customHeight="1" spans="1:20">
      <c r="A6" s="25"/>
      <c r="B6" s="25"/>
      <c r="C6" s="25"/>
      <c r="D6" s="25"/>
      <c r="E6" s="25" t="s">
        <v>135</v>
      </c>
      <c r="F6" s="26">
        <v>0</v>
      </c>
      <c r="G6" s="26">
        <v>0</v>
      </c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</row>
  </sheetData>
  <mergeCells count="10">
    <mergeCell ref="S1:T1"/>
    <mergeCell ref="A2:T2"/>
    <mergeCell ref="A3:R3"/>
    <mergeCell ref="S3:T3"/>
    <mergeCell ref="A4:C4"/>
    <mergeCell ref="G4:J4"/>
    <mergeCell ref="K4:T4"/>
    <mergeCell ref="D4:D5"/>
    <mergeCell ref="E4:E5"/>
    <mergeCell ref="F4:F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workbookViewId="0">
      <selection activeCell="E15" sqref="E15"/>
    </sheetView>
  </sheetViews>
  <sheetFormatPr defaultColWidth="9" defaultRowHeight="13.5" outlineLevelRow="6" outlineLevelCol="7"/>
  <cols>
    <col min="1" max="1" width="11.1416666666667" customWidth="1"/>
    <col min="2" max="2" width="25.425" customWidth="1"/>
    <col min="3" max="3" width="15.2833333333333" customWidth="1"/>
    <col min="4" max="4" width="12.7" customWidth="1"/>
    <col min="5" max="5" width="16.425" customWidth="1"/>
    <col min="6" max="6" width="14.1416666666667" customWidth="1"/>
    <col min="7" max="7" width="15.2833333333333" customWidth="1"/>
    <col min="8" max="8" width="17.5666666666667" customWidth="1"/>
    <col min="9" max="9" width="9.7" customWidth="1"/>
  </cols>
  <sheetData>
    <row r="1" ht="16.5" customHeight="1" spans="1:8">
      <c r="A1" s="3"/>
      <c r="B1" s="24"/>
      <c r="C1" s="24"/>
      <c r="D1" s="24"/>
      <c r="E1" s="24"/>
      <c r="F1" s="24"/>
      <c r="G1" s="24"/>
      <c r="H1" s="22"/>
    </row>
    <row r="2" ht="39" customHeight="1" spans="1:8">
      <c r="A2" s="5" t="s">
        <v>332</v>
      </c>
      <c r="B2" s="5"/>
      <c r="C2" s="5"/>
      <c r="D2" s="5"/>
      <c r="E2" s="5"/>
      <c r="F2" s="5"/>
      <c r="G2" s="5"/>
      <c r="H2" s="5"/>
    </row>
    <row r="3" ht="24" customHeight="1" spans="1:8">
      <c r="A3" s="6"/>
      <c r="B3" s="6"/>
      <c r="C3" s="6"/>
      <c r="D3" s="6"/>
      <c r="E3" s="6"/>
      <c r="F3" s="6"/>
      <c r="G3" s="6"/>
      <c r="H3" s="23" t="s">
        <v>31</v>
      </c>
    </row>
    <row r="4" ht="19.5" customHeight="1" spans="1:8">
      <c r="A4" s="7" t="s">
        <v>155</v>
      </c>
      <c r="B4" s="7" t="s">
        <v>156</v>
      </c>
      <c r="C4" s="7" t="s">
        <v>135</v>
      </c>
      <c r="D4" s="7" t="s">
        <v>333</v>
      </c>
      <c r="E4" s="7"/>
      <c r="F4" s="7"/>
      <c r="G4" s="7"/>
      <c r="H4" s="7" t="s">
        <v>158</v>
      </c>
    </row>
    <row r="5" ht="23.25" customHeight="1" spans="1:8">
      <c r="A5" s="7"/>
      <c r="B5" s="7"/>
      <c r="C5" s="7"/>
      <c r="D5" s="7" t="s">
        <v>137</v>
      </c>
      <c r="E5" s="7" t="s">
        <v>212</v>
      </c>
      <c r="F5" s="7"/>
      <c r="G5" s="7" t="s">
        <v>213</v>
      </c>
      <c r="H5" s="7"/>
    </row>
    <row r="6" ht="23.25" customHeight="1" spans="1:8">
      <c r="A6" s="7"/>
      <c r="B6" s="7"/>
      <c r="C6" s="7"/>
      <c r="D6" s="7"/>
      <c r="E6" s="7" t="s">
        <v>191</v>
      </c>
      <c r="F6" s="7" t="s">
        <v>183</v>
      </c>
      <c r="G6" s="7"/>
      <c r="H6" s="7"/>
    </row>
    <row r="7" ht="22.5" customHeight="1" spans="1:8">
      <c r="A7" s="25"/>
      <c r="B7" s="7" t="s">
        <v>135</v>
      </c>
      <c r="C7" s="26">
        <v>0</v>
      </c>
      <c r="D7" s="26">
        <v>0</v>
      </c>
      <c r="E7" s="26"/>
      <c r="F7" s="26"/>
      <c r="G7" s="26"/>
      <c r="H7" s="26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workbookViewId="0">
      <selection activeCell="D16" sqref="D16"/>
    </sheetView>
  </sheetViews>
  <sheetFormatPr defaultColWidth="9" defaultRowHeight="13.5" outlineLevelRow="6" outlineLevelCol="7"/>
  <cols>
    <col min="1" max="1" width="10.7" customWidth="1"/>
    <col min="2" max="2" width="22.8583333333333" customWidth="1"/>
    <col min="3" max="3" width="19.2833333333333" customWidth="1"/>
    <col min="4" max="4" width="16.7166666666667" customWidth="1"/>
    <col min="5" max="6" width="16.425" customWidth="1"/>
    <col min="7" max="8" width="17.5666666666667" customWidth="1"/>
    <col min="9" max="9" width="9.7" customWidth="1"/>
  </cols>
  <sheetData>
    <row r="1" ht="16.5" customHeight="1" spans="1:8">
      <c r="A1" s="3"/>
      <c r="B1" s="24"/>
      <c r="C1" s="24"/>
      <c r="D1" s="24"/>
      <c r="E1" s="24"/>
      <c r="F1" s="24"/>
      <c r="G1" s="24"/>
      <c r="H1" s="22"/>
    </row>
    <row r="2" ht="39" customHeight="1" spans="1:8">
      <c r="A2" s="5" t="s">
        <v>26</v>
      </c>
      <c r="B2" s="5"/>
      <c r="C2" s="5"/>
      <c r="D2" s="5"/>
      <c r="E2" s="5"/>
      <c r="F2" s="5"/>
      <c r="G2" s="5"/>
      <c r="H2" s="5"/>
    </row>
    <row r="3" ht="24" customHeight="1" spans="1:8">
      <c r="A3" s="6"/>
      <c r="B3" s="6"/>
      <c r="C3" s="6"/>
      <c r="D3" s="6"/>
      <c r="E3" s="6"/>
      <c r="F3" s="6"/>
      <c r="G3" s="6"/>
      <c r="H3" s="23" t="s">
        <v>31</v>
      </c>
    </row>
    <row r="4" ht="21" customHeight="1" spans="1:8">
      <c r="A4" s="7" t="s">
        <v>155</v>
      </c>
      <c r="B4" s="7" t="s">
        <v>156</v>
      </c>
      <c r="C4" s="7" t="s">
        <v>135</v>
      </c>
      <c r="D4" s="7" t="s">
        <v>334</v>
      </c>
      <c r="E4" s="7"/>
      <c r="F4" s="7"/>
      <c r="G4" s="7"/>
      <c r="H4" s="7" t="s">
        <v>158</v>
      </c>
    </row>
    <row r="5" ht="18.75" customHeight="1" spans="1:8">
      <c r="A5" s="7"/>
      <c r="B5" s="7"/>
      <c r="C5" s="7"/>
      <c r="D5" s="7" t="s">
        <v>137</v>
      </c>
      <c r="E5" s="7" t="s">
        <v>212</v>
      </c>
      <c r="F5" s="7"/>
      <c r="G5" s="7" t="s">
        <v>213</v>
      </c>
      <c r="H5" s="7"/>
    </row>
    <row r="6" ht="24" customHeight="1" spans="1:8">
      <c r="A6" s="7"/>
      <c r="B6" s="7"/>
      <c r="C6" s="7"/>
      <c r="D6" s="7"/>
      <c r="E6" s="7" t="s">
        <v>191</v>
      </c>
      <c r="F6" s="7" t="s">
        <v>183</v>
      </c>
      <c r="G6" s="7"/>
      <c r="H6" s="7"/>
    </row>
    <row r="7" ht="22.5" customHeight="1" spans="1:8">
      <c r="A7" s="25"/>
      <c r="B7" s="7" t="s">
        <v>135</v>
      </c>
      <c r="C7" s="26">
        <v>0</v>
      </c>
      <c r="D7" s="26">
        <v>0</v>
      </c>
      <c r="E7" s="26"/>
      <c r="F7" s="26"/>
      <c r="G7" s="26"/>
      <c r="H7" s="26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8"/>
  <sheetViews>
    <sheetView workbookViewId="0">
      <selection activeCell="G13" sqref="G13"/>
    </sheetView>
  </sheetViews>
  <sheetFormatPr defaultColWidth="9" defaultRowHeight="13.5" outlineLevelRow="7"/>
  <cols>
    <col min="1" max="1" width="10" customWidth="1"/>
    <col min="2" max="2" width="21.7166666666667" customWidth="1"/>
    <col min="3" max="3" width="13.2833333333333" customWidth="1"/>
    <col min="4" max="14" width="7.71666666666667" customWidth="1"/>
    <col min="15" max="18" width="9.7" customWidth="1"/>
  </cols>
  <sheetData>
    <row r="1" ht="16.5" customHeight="1" spans="1:14">
      <c r="A1" s="3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2"/>
      <c r="N1" s="22"/>
    </row>
    <row r="2" ht="45.75" customHeight="1" spans="1:14">
      <c r="A2" s="5" t="s">
        <v>27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ht="18" customHeight="1" spans="1:14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23" t="s">
        <v>31</v>
      </c>
      <c r="N3" s="23"/>
    </row>
    <row r="4" ht="26.25" customHeight="1" spans="1:14">
      <c r="A4" s="7" t="s">
        <v>172</v>
      </c>
      <c r="B4" s="7" t="s">
        <v>335</v>
      </c>
      <c r="C4" s="7" t="s">
        <v>336</v>
      </c>
      <c r="D4" s="7"/>
      <c r="E4" s="7"/>
      <c r="F4" s="7"/>
      <c r="G4" s="7"/>
      <c r="H4" s="7"/>
      <c r="I4" s="7"/>
      <c r="J4" s="7"/>
      <c r="K4" s="7"/>
      <c r="L4" s="7"/>
      <c r="M4" s="7" t="s">
        <v>337</v>
      </c>
      <c r="N4" s="7"/>
    </row>
    <row r="5" ht="32.25" customHeight="1" spans="1:14">
      <c r="A5" s="7"/>
      <c r="B5" s="7"/>
      <c r="C5" s="7" t="s">
        <v>338</v>
      </c>
      <c r="D5" s="7" t="s">
        <v>138</v>
      </c>
      <c r="E5" s="7"/>
      <c r="F5" s="7"/>
      <c r="G5" s="7"/>
      <c r="H5" s="7"/>
      <c r="I5" s="7"/>
      <c r="J5" s="7" t="s">
        <v>339</v>
      </c>
      <c r="K5" s="7" t="s">
        <v>140</v>
      </c>
      <c r="L5" s="7" t="s">
        <v>141</v>
      </c>
      <c r="M5" s="7" t="s">
        <v>340</v>
      </c>
      <c r="N5" s="7" t="s">
        <v>341</v>
      </c>
    </row>
    <row r="6" ht="45" customHeight="1" spans="1:14">
      <c r="A6" s="7"/>
      <c r="B6" s="7"/>
      <c r="C6" s="7"/>
      <c r="D6" s="7" t="s">
        <v>342</v>
      </c>
      <c r="E6" s="7" t="s">
        <v>343</v>
      </c>
      <c r="F6" s="7" t="s">
        <v>344</v>
      </c>
      <c r="G6" s="7" t="s">
        <v>345</v>
      </c>
      <c r="H6" s="7" t="s">
        <v>346</v>
      </c>
      <c r="I6" s="7" t="s">
        <v>347</v>
      </c>
      <c r="J6" s="7"/>
      <c r="K6" s="7"/>
      <c r="L6" s="7"/>
      <c r="M6" s="7"/>
      <c r="N6" s="7"/>
    </row>
    <row r="7" ht="22.5" customHeight="1" spans="1:14">
      <c r="A7" s="25"/>
      <c r="B7" s="7" t="s">
        <v>135</v>
      </c>
      <c r="C7" s="26">
        <v>0</v>
      </c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</row>
    <row r="8" ht="22.5" customHeight="1" spans="1:14">
      <c r="A8" s="27"/>
      <c r="B8" s="27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</row>
  </sheetData>
  <mergeCells count="15">
    <mergeCell ref="M1:N1"/>
    <mergeCell ref="A2:N2"/>
    <mergeCell ref="A3:L3"/>
    <mergeCell ref="M3:N3"/>
    <mergeCell ref="C4:L4"/>
    <mergeCell ref="M4:N4"/>
    <mergeCell ref="D5:I5"/>
    <mergeCell ref="A4:A6"/>
    <mergeCell ref="B4:B6"/>
    <mergeCell ref="C5:C6"/>
    <mergeCell ref="J5:J6"/>
    <mergeCell ref="K5:K6"/>
    <mergeCell ref="L5:L6"/>
    <mergeCell ref="M5:M6"/>
    <mergeCell ref="N5:N6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5"/>
  <sheetViews>
    <sheetView workbookViewId="0">
      <selection activeCell="G10" sqref="G10"/>
    </sheetView>
  </sheetViews>
  <sheetFormatPr defaultColWidth="9" defaultRowHeight="13.5"/>
  <cols>
    <col min="1" max="1" width="6.71666666666667" customWidth="1"/>
    <col min="2" max="2" width="15" customWidth="1"/>
    <col min="3" max="3" width="8.56666666666667" customWidth="1"/>
    <col min="4" max="4" width="12.1416666666667" customWidth="1"/>
    <col min="5" max="5" width="8.425" customWidth="1"/>
    <col min="6" max="6" width="8.56666666666667" customWidth="1"/>
    <col min="7" max="7" width="12" customWidth="1"/>
    <col min="8" max="8" width="21.5666666666667" customWidth="1"/>
    <col min="9" max="9" width="11.1416666666667" customWidth="1"/>
    <col min="10" max="10" width="11.5666666666667" customWidth="1"/>
    <col min="11" max="11" width="9.28333333333333" customWidth="1"/>
    <col min="12" max="12" width="9.7" customWidth="1"/>
    <col min="13" max="13" width="15.1416666666667" customWidth="1"/>
    <col min="14" max="18" width="9.7" customWidth="1"/>
  </cols>
  <sheetData>
    <row r="1" ht="16.5" customHeight="1" spans="1:13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22"/>
    </row>
    <row r="2" ht="38.25" customHeight="1" spans="1:13">
      <c r="A2" s="3"/>
      <c r="B2" s="3"/>
      <c r="C2" s="19" t="s">
        <v>348</v>
      </c>
      <c r="D2" s="19"/>
      <c r="E2" s="19"/>
      <c r="F2" s="19"/>
      <c r="G2" s="19"/>
      <c r="H2" s="19"/>
      <c r="I2" s="19"/>
      <c r="J2" s="19"/>
      <c r="K2" s="19"/>
      <c r="L2" s="19"/>
      <c r="M2" s="19"/>
    </row>
    <row r="3" ht="21.75" customHeight="1" spans="1:13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23" t="s">
        <v>31</v>
      </c>
      <c r="M3" s="23"/>
    </row>
    <row r="4" ht="33.75" customHeight="1" spans="1:13">
      <c r="A4" s="7" t="s">
        <v>172</v>
      </c>
      <c r="B4" s="7" t="s">
        <v>349</v>
      </c>
      <c r="C4" s="7" t="s">
        <v>350</v>
      </c>
      <c r="D4" s="7" t="s">
        <v>351</v>
      </c>
      <c r="E4" s="7" t="s">
        <v>352</v>
      </c>
      <c r="F4" s="7"/>
      <c r="G4" s="7"/>
      <c r="H4" s="7"/>
      <c r="I4" s="7"/>
      <c r="J4" s="7"/>
      <c r="K4" s="7"/>
      <c r="L4" s="7"/>
      <c r="M4" s="7"/>
    </row>
    <row r="5" ht="36" customHeight="1" spans="1:13">
      <c r="A5" s="7"/>
      <c r="B5" s="7"/>
      <c r="C5" s="7"/>
      <c r="D5" s="7"/>
      <c r="E5" s="7" t="s">
        <v>353</v>
      </c>
      <c r="F5" s="7" t="s">
        <v>354</v>
      </c>
      <c r="G5" s="7" t="s">
        <v>355</v>
      </c>
      <c r="H5" s="7" t="s">
        <v>356</v>
      </c>
      <c r="I5" s="7" t="s">
        <v>357</v>
      </c>
      <c r="J5" s="7" t="s">
        <v>358</v>
      </c>
      <c r="K5" s="7" t="s">
        <v>359</v>
      </c>
      <c r="L5" s="7" t="s">
        <v>360</v>
      </c>
      <c r="M5" s="7" t="s">
        <v>361</v>
      </c>
    </row>
    <row r="6" ht="28.5" customHeight="1" spans="1:13">
      <c r="A6" s="20"/>
      <c r="B6" s="20"/>
      <c r="C6" s="21"/>
      <c r="D6" s="21" t="s">
        <v>362</v>
      </c>
      <c r="E6" s="21"/>
      <c r="F6" s="21"/>
      <c r="G6" s="21"/>
      <c r="H6" s="21"/>
      <c r="I6" s="21"/>
      <c r="J6" s="21"/>
      <c r="K6" s="21"/>
      <c r="L6" s="21"/>
      <c r="M6" s="21"/>
    </row>
    <row r="7" s="18" customFormat="1" ht="28.5" customHeight="1" spans="1:13">
      <c r="A7" s="20"/>
      <c r="B7" s="20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</row>
    <row r="8" s="18" customFormat="1" ht="28.5" customHeight="1" spans="1:13">
      <c r="A8" s="20"/>
      <c r="B8" s="20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</row>
    <row r="9" s="18" customFormat="1" ht="28.5" customHeight="1" spans="1:13">
      <c r="A9" s="20"/>
      <c r="B9" s="20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</row>
    <row r="10" ht="28.5" customHeight="1" spans="1:13">
      <c r="A10" s="20"/>
      <c r="B10" s="20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</row>
    <row r="11" ht="28.5" customHeight="1" spans="1:13">
      <c r="A11" s="20"/>
      <c r="B11" s="20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</row>
    <row r="12" ht="28.5" customHeight="1" spans="1:13">
      <c r="A12" s="20"/>
      <c r="B12" s="20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</row>
    <row r="13" ht="28.5" customHeight="1" spans="1:13">
      <c r="A13" s="20"/>
      <c r="B13" s="20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</row>
    <row r="14" ht="28.5" customHeight="1" spans="1:13">
      <c r="A14" s="20"/>
      <c r="B14" s="20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</row>
    <row r="15" ht="28.5" customHeight="1" spans="1:13">
      <c r="A15" s="20"/>
      <c r="B15" s="20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</row>
    <row r="16" ht="28.5" customHeight="1" spans="1:13">
      <c r="A16" s="20"/>
      <c r="B16" s="20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</row>
    <row r="17" ht="28.5" customHeight="1" spans="1:13">
      <c r="A17" s="20"/>
      <c r="B17" s="20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</row>
    <row r="18" ht="28.5" customHeight="1" spans="1:13">
      <c r="A18" s="20"/>
      <c r="B18" s="20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</row>
    <row r="19" ht="28.5" customHeight="1" spans="1:13">
      <c r="A19" s="20"/>
      <c r="B19" s="20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</row>
    <row r="20" ht="28.5" customHeight="1" spans="1:13">
      <c r="A20" s="20"/>
      <c r="B20" s="20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</row>
    <row r="21" ht="28.5" customHeight="1" spans="1:13">
      <c r="A21" s="20"/>
      <c r="B21" s="20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</row>
    <row r="22" ht="28.5" customHeight="1" spans="1:13">
      <c r="A22" s="20"/>
      <c r="B22" s="20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</row>
    <row r="23" ht="28.5" customHeight="1" spans="1:13">
      <c r="A23" s="20"/>
      <c r="B23" s="20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</row>
    <row r="24" ht="28.5" customHeight="1" spans="1:13">
      <c r="A24" s="20"/>
      <c r="B24" s="20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</row>
    <row r="25" ht="28.5" customHeight="1" spans="1:13">
      <c r="A25" s="20"/>
      <c r="B25" s="20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</row>
  </sheetData>
  <mergeCells count="8">
    <mergeCell ref="C2:M2"/>
    <mergeCell ref="A3:K3"/>
    <mergeCell ref="L3:M3"/>
    <mergeCell ref="E4:M4"/>
    <mergeCell ref="A4:A5"/>
    <mergeCell ref="B4:B5"/>
    <mergeCell ref="C4:C5"/>
    <mergeCell ref="D4:D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6"/>
  <sheetViews>
    <sheetView workbookViewId="0">
      <selection activeCell="L12" sqref="L12"/>
    </sheetView>
  </sheetViews>
  <sheetFormatPr defaultColWidth="9" defaultRowHeight="13.5"/>
  <cols>
    <col min="1" max="1" width="6.28333333333333" customWidth="1"/>
    <col min="2" max="2" width="13.425" customWidth="1"/>
    <col min="3" max="3" width="8.425" customWidth="1"/>
    <col min="4" max="4" width="10.425" customWidth="1"/>
    <col min="5" max="6" width="9.7" customWidth="1"/>
    <col min="7" max="7" width="9.85833333333333" customWidth="1"/>
    <col min="8" max="9" width="8.28333333333333" customWidth="1"/>
    <col min="10" max="10" width="33.7" style="2" customWidth="1"/>
    <col min="11" max="11" width="10" customWidth="1"/>
    <col min="12" max="12" width="10.425" customWidth="1"/>
    <col min="13" max="16" width="9.7" customWidth="1"/>
    <col min="17" max="17" width="24.425" customWidth="1"/>
    <col min="18" max="18" width="15.7" customWidth="1"/>
    <col min="19" max="19" width="9.7" customWidth="1"/>
  </cols>
  <sheetData>
    <row r="1" ht="16.5" customHeight="1" spans="1:18">
      <c r="A1" s="3"/>
      <c r="B1" s="4"/>
      <c r="C1" s="4"/>
      <c r="D1" s="4"/>
      <c r="E1" s="4"/>
      <c r="F1" s="4"/>
      <c r="G1" s="4"/>
      <c r="H1" s="4"/>
      <c r="I1" s="4"/>
      <c r="J1" s="9"/>
      <c r="K1" s="4"/>
      <c r="L1" s="4"/>
      <c r="M1" s="4"/>
      <c r="N1" s="4"/>
      <c r="O1" s="4"/>
      <c r="P1" s="4"/>
      <c r="Q1" s="4"/>
      <c r="R1" s="16"/>
    </row>
    <row r="2" ht="42" customHeight="1" spans="1:18">
      <c r="A2" s="5" t="s">
        <v>363</v>
      </c>
      <c r="B2" s="5"/>
      <c r="C2" s="5"/>
      <c r="D2" s="5"/>
      <c r="E2" s="5"/>
      <c r="F2" s="5"/>
      <c r="G2" s="5"/>
      <c r="H2" s="5"/>
      <c r="I2" s="5"/>
      <c r="J2" s="10"/>
      <c r="K2" s="5"/>
      <c r="L2" s="5"/>
      <c r="M2" s="5"/>
      <c r="N2" s="5"/>
      <c r="O2" s="5"/>
      <c r="P2" s="5"/>
      <c r="Q2" s="5"/>
      <c r="R2" s="5"/>
    </row>
    <row r="3" ht="23.25" customHeight="1" spans="1:18">
      <c r="A3" s="6"/>
      <c r="B3" s="6"/>
      <c r="C3" s="6"/>
      <c r="D3" s="6"/>
      <c r="E3" s="6"/>
      <c r="F3" s="6"/>
      <c r="G3" s="6"/>
      <c r="H3" s="6"/>
      <c r="I3" s="6"/>
      <c r="J3" s="11"/>
      <c r="K3" s="6"/>
      <c r="L3" s="6"/>
      <c r="M3" s="6"/>
      <c r="N3" s="6"/>
      <c r="O3" s="6"/>
      <c r="P3" s="6"/>
      <c r="Q3" s="17" t="s">
        <v>31</v>
      </c>
      <c r="R3" s="17"/>
    </row>
    <row r="4" ht="21.75" customHeight="1" spans="1:18">
      <c r="A4" s="7" t="s">
        <v>323</v>
      </c>
      <c r="B4" s="7" t="s">
        <v>324</v>
      </c>
      <c r="C4" s="7" t="s">
        <v>364</v>
      </c>
      <c r="D4" s="7"/>
      <c r="E4" s="7"/>
      <c r="F4" s="7"/>
      <c r="G4" s="7"/>
      <c r="H4" s="7"/>
      <c r="I4" s="7"/>
      <c r="J4" s="12" t="s">
        <v>365</v>
      </c>
      <c r="K4" s="7" t="s">
        <v>366</v>
      </c>
      <c r="L4" s="7"/>
      <c r="M4" s="7"/>
      <c r="N4" s="7"/>
      <c r="O4" s="7"/>
      <c r="P4" s="7"/>
      <c r="Q4" s="7"/>
      <c r="R4" s="7"/>
    </row>
    <row r="5" ht="23.25" customHeight="1" spans="1:18">
      <c r="A5" s="7"/>
      <c r="B5" s="7"/>
      <c r="C5" s="7" t="s">
        <v>350</v>
      </c>
      <c r="D5" s="7" t="s">
        <v>367</v>
      </c>
      <c r="E5" s="7"/>
      <c r="F5" s="7"/>
      <c r="G5" s="7"/>
      <c r="H5" s="7" t="s">
        <v>368</v>
      </c>
      <c r="I5" s="7"/>
      <c r="J5" s="12"/>
      <c r="K5" s="7"/>
      <c r="L5" s="7"/>
      <c r="M5" s="7"/>
      <c r="N5" s="7"/>
      <c r="O5" s="7"/>
      <c r="P5" s="7"/>
      <c r="Q5" s="7"/>
      <c r="R5" s="7"/>
    </row>
    <row r="6" ht="30.75" customHeight="1" spans="1:18">
      <c r="A6" s="7"/>
      <c r="B6" s="7"/>
      <c r="C6" s="7"/>
      <c r="D6" s="7" t="s">
        <v>138</v>
      </c>
      <c r="E6" s="7" t="s">
        <v>369</v>
      </c>
      <c r="F6" s="7" t="s">
        <v>142</v>
      </c>
      <c r="G6" s="7" t="s">
        <v>370</v>
      </c>
      <c r="H6" s="7" t="s">
        <v>157</v>
      </c>
      <c r="I6" s="7" t="s">
        <v>158</v>
      </c>
      <c r="J6" s="12"/>
      <c r="K6" s="7" t="s">
        <v>353</v>
      </c>
      <c r="L6" s="7" t="s">
        <v>354</v>
      </c>
      <c r="M6" s="7" t="s">
        <v>355</v>
      </c>
      <c r="N6" s="7" t="s">
        <v>360</v>
      </c>
      <c r="O6" s="7" t="s">
        <v>356</v>
      </c>
      <c r="P6" s="7" t="s">
        <v>371</v>
      </c>
      <c r="Q6" s="7" t="s">
        <v>372</v>
      </c>
      <c r="R6" s="7" t="s">
        <v>361</v>
      </c>
    </row>
    <row r="7" s="1" customFormat="1" ht="30.75" customHeight="1" spans="1:18">
      <c r="A7" s="8" t="s">
        <v>373</v>
      </c>
      <c r="B7" s="8" t="s">
        <v>3</v>
      </c>
      <c r="C7" s="8" t="s">
        <v>374</v>
      </c>
      <c r="D7" s="8" t="s">
        <v>374</v>
      </c>
      <c r="E7" s="8"/>
      <c r="F7" s="8"/>
      <c r="G7" s="8"/>
      <c r="H7" s="8" t="s">
        <v>374</v>
      </c>
      <c r="I7" s="8"/>
      <c r="J7" s="13" t="s">
        <v>375</v>
      </c>
      <c r="K7" s="14" t="s">
        <v>376</v>
      </c>
      <c r="L7" s="14" t="s">
        <v>377</v>
      </c>
      <c r="M7" s="14" t="s">
        <v>170</v>
      </c>
      <c r="N7" s="14" t="s">
        <v>378</v>
      </c>
      <c r="O7" s="14" t="s">
        <v>379</v>
      </c>
      <c r="P7" s="14" t="s">
        <v>380</v>
      </c>
      <c r="Q7" s="13" t="s">
        <v>381</v>
      </c>
      <c r="R7" s="8"/>
    </row>
    <row r="8" s="1" customFormat="1" ht="30.75" customHeight="1" spans="1:18">
      <c r="A8" s="8"/>
      <c r="B8" s="8"/>
      <c r="C8" s="8"/>
      <c r="D8" s="8"/>
      <c r="E8" s="8"/>
      <c r="F8" s="8"/>
      <c r="G8" s="8"/>
      <c r="H8" s="8"/>
      <c r="I8" s="8"/>
      <c r="J8" s="13" t="s">
        <v>382</v>
      </c>
      <c r="K8" s="14"/>
      <c r="L8" s="14" t="s">
        <v>383</v>
      </c>
      <c r="M8" s="14" t="s">
        <v>170</v>
      </c>
      <c r="N8" s="14" t="s">
        <v>378</v>
      </c>
      <c r="O8" s="14" t="s">
        <v>384</v>
      </c>
      <c r="P8" s="14" t="s">
        <v>380</v>
      </c>
      <c r="Q8" s="13" t="s">
        <v>385</v>
      </c>
      <c r="R8" s="8"/>
    </row>
    <row r="9" s="1" customFormat="1" ht="30.75" customHeight="1" spans="1:18">
      <c r="A9" s="8"/>
      <c r="B9" s="8"/>
      <c r="C9" s="8"/>
      <c r="D9" s="8"/>
      <c r="E9" s="8"/>
      <c r="F9" s="8"/>
      <c r="G9" s="8"/>
      <c r="H9" s="8"/>
      <c r="I9" s="8"/>
      <c r="J9" s="13" t="s">
        <v>386</v>
      </c>
      <c r="K9" s="14" t="s">
        <v>387</v>
      </c>
      <c r="L9" s="14" t="s">
        <v>388</v>
      </c>
      <c r="M9" s="14" t="s">
        <v>170</v>
      </c>
      <c r="N9" s="14" t="s">
        <v>378</v>
      </c>
      <c r="O9" s="14" t="s">
        <v>389</v>
      </c>
      <c r="P9" s="14" t="s">
        <v>380</v>
      </c>
      <c r="Q9" s="13" t="s">
        <v>390</v>
      </c>
      <c r="R9" s="8"/>
    </row>
    <row r="10" s="1" customFormat="1" ht="30.75" customHeight="1" spans="1:18">
      <c r="A10" s="8"/>
      <c r="B10" s="8"/>
      <c r="C10" s="8"/>
      <c r="D10" s="8"/>
      <c r="E10" s="8"/>
      <c r="F10" s="8"/>
      <c r="G10" s="8"/>
      <c r="H10" s="8"/>
      <c r="I10" s="8"/>
      <c r="J10" s="13" t="s">
        <v>391</v>
      </c>
      <c r="K10" s="14"/>
      <c r="L10" s="14" t="s">
        <v>392</v>
      </c>
      <c r="M10" s="14" t="s">
        <v>170</v>
      </c>
      <c r="N10" s="14" t="s">
        <v>378</v>
      </c>
      <c r="O10" s="14" t="s">
        <v>393</v>
      </c>
      <c r="P10" s="14" t="s">
        <v>380</v>
      </c>
      <c r="Q10" s="13" t="s">
        <v>394</v>
      </c>
      <c r="R10" s="8"/>
    </row>
    <row r="11" ht="30.75" customHeight="1" spans="1:18">
      <c r="A11" s="8"/>
      <c r="B11" s="8"/>
      <c r="C11" s="8"/>
      <c r="D11" s="8"/>
      <c r="E11" s="8"/>
      <c r="F11" s="8"/>
      <c r="G11" s="8"/>
      <c r="H11" s="8"/>
      <c r="I11" s="8"/>
      <c r="J11" s="15"/>
      <c r="K11" s="8"/>
      <c r="L11" s="8"/>
      <c r="M11" s="8"/>
      <c r="N11" s="8"/>
      <c r="O11" s="8"/>
      <c r="P11" s="8"/>
      <c r="Q11" s="15"/>
      <c r="R11" s="8"/>
    </row>
    <row r="12" ht="30.75" customHeight="1" spans="1:18">
      <c r="A12" s="8"/>
      <c r="B12" s="8"/>
      <c r="C12" s="8"/>
      <c r="D12" s="8"/>
      <c r="E12" s="8"/>
      <c r="F12" s="8"/>
      <c r="G12" s="8"/>
      <c r="H12" s="8"/>
      <c r="I12" s="8"/>
      <c r="J12" s="15"/>
      <c r="K12" s="8"/>
      <c r="L12" s="8"/>
      <c r="M12" s="8"/>
      <c r="N12" s="8"/>
      <c r="O12" s="8"/>
      <c r="P12" s="8"/>
      <c r="Q12" s="15"/>
      <c r="R12" s="8"/>
    </row>
    <row r="13" ht="30.75" customHeight="1" spans="1:18">
      <c r="A13" s="8"/>
      <c r="B13" s="8"/>
      <c r="C13" s="8"/>
      <c r="D13" s="8"/>
      <c r="E13" s="8"/>
      <c r="F13" s="8"/>
      <c r="G13" s="8"/>
      <c r="H13" s="8"/>
      <c r="I13" s="8"/>
      <c r="J13" s="15"/>
      <c r="K13" s="8"/>
      <c r="L13" s="8"/>
      <c r="M13" s="8"/>
      <c r="N13" s="8"/>
      <c r="O13" s="8"/>
      <c r="P13" s="8"/>
      <c r="Q13" s="15"/>
      <c r="R13" s="8"/>
    </row>
    <row r="14" ht="30.75" customHeight="1" spans="1:18">
      <c r="A14" s="8"/>
      <c r="B14" s="8"/>
      <c r="C14" s="8"/>
      <c r="D14" s="8"/>
      <c r="E14" s="8"/>
      <c r="F14" s="8"/>
      <c r="G14" s="8"/>
      <c r="H14" s="8"/>
      <c r="I14" s="8"/>
      <c r="J14" s="15"/>
      <c r="K14" s="8"/>
      <c r="L14" s="8"/>
      <c r="M14" s="8"/>
      <c r="N14" s="8"/>
      <c r="O14" s="8"/>
      <c r="P14" s="8"/>
      <c r="Q14" s="15"/>
      <c r="R14" s="8"/>
    </row>
    <row r="15" ht="30.75" customHeight="1" spans="1:18">
      <c r="A15" s="8"/>
      <c r="B15" s="8"/>
      <c r="C15" s="8"/>
      <c r="D15" s="8"/>
      <c r="E15" s="8"/>
      <c r="F15" s="8"/>
      <c r="G15" s="8"/>
      <c r="H15" s="8"/>
      <c r="I15" s="8"/>
      <c r="J15" s="15"/>
      <c r="K15" s="8"/>
      <c r="L15" s="8"/>
      <c r="M15" s="8"/>
      <c r="N15" s="8"/>
      <c r="O15" s="8"/>
      <c r="P15" s="8"/>
      <c r="Q15" s="15"/>
      <c r="R15" s="8"/>
    </row>
    <row r="16" ht="30.75" customHeight="1" spans="1:18">
      <c r="A16" s="8"/>
      <c r="B16" s="8"/>
      <c r="C16" s="8"/>
      <c r="D16" s="8"/>
      <c r="E16" s="8"/>
      <c r="F16" s="8"/>
      <c r="G16" s="8"/>
      <c r="H16" s="8"/>
      <c r="I16" s="8"/>
      <c r="J16" s="15"/>
      <c r="K16" s="8"/>
      <c r="L16" s="8"/>
      <c r="M16" s="8"/>
      <c r="N16" s="8"/>
      <c r="O16" s="8"/>
      <c r="P16" s="8"/>
      <c r="Q16" s="15"/>
      <c r="R16" s="8"/>
    </row>
  </sheetData>
  <mergeCells count="11">
    <mergeCell ref="A2:R2"/>
    <mergeCell ref="A3:P3"/>
    <mergeCell ref="Q3:R3"/>
    <mergeCell ref="C4:I4"/>
    <mergeCell ref="D5:G5"/>
    <mergeCell ref="H5:I5"/>
    <mergeCell ref="A4:A6"/>
    <mergeCell ref="B4:B6"/>
    <mergeCell ref="C5:C6"/>
    <mergeCell ref="J4:J6"/>
    <mergeCell ref="K4:R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"/>
  <sheetViews>
    <sheetView view="pageBreakPreview" zoomScaleNormal="100" workbookViewId="0">
      <selection activeCell="A2" sqref="A2:H2"/>
    </sheetView>
  </sheetViews>
  <sheetFormatPr defaultColWidth="9" defaultRowHeight="13.5" outlineLevelCol="7"/>
  <cols>
    <col min="1" max="1" width="29.425" customWidth="1"/>
    <col min="2" max="2" width="10.1416666666667" customWidth="1"/>
    <col min="3" max="3" width="23" customWidth="1"/>
    <col min="4" max="4" width="10.5666666666667" customWidth="1"/>
    <col min="5" max="5" width="24" customWidth="1"/>
    <col min="6" max="6" width="10.425" customWidth="1"/>
    <col min="7" max="7" width="20.2833333333333" customWidth="1"/>
    <col min="8" max="8" width="11" customWidth="1"/>
    <col min="9" max="9" width="9.7" customWidth="1"/>
  </cols>
  <sheetData>
    <row r="1" ht="12.75" customHeight="1" spans="1:8">
      <c r="A1" s="3"/>
      <c r="B1" s="24"/>
      <c r="C1" s="24"/>
      <c r="D1" s="24"/>
      <c r="E1" s="24"/>
      <c r="F1" s="24"/>
      <c r="G1" s="24"/>
      <c r="H1" s="22" t="s">
        <v>30</v>
      </c>
    </row>
    <row r="2" ht="24" customHeight="1" spans="1:8">
      <c r="A2" s="64" t="s">
        <v>6</v>
      </c>
      <c r="B2" s="64"/>
      <c r="C2" s="64"/>
      <c r="D2" s="64"/>
      <c r="E2" s="64"/>
      <c r="F2" s="64"/>
      <c r="G2" s="64"/>
      <c r="H2" s="64"/>
    </row>
    <row r="3" ht="17.25" customHeight="1" spans="1:8">
      <c r="A3" s="6"/>
      <c r="B3" s="6"/>
      <c r="C3" s="6"/>
      <c r="D3" s="6"/>
      <c r="E3" s="6"/>
      <c r="F3" s="6"/>
      <c r="G3" s="23" t="s">
        <v>31</v>
      </c>
      <c r="H3" s="23"/>
    </row>
    <row r="4" ht="18" customHeight="1" spans="1:8">
      <c r="A4" s="7" t="s">
        <v>32</v>
      </c>
      <c r="B4" s="7"/>
      <c r="C4" s="7" t="s">
        <v>33</v>
      </c>
      <c r="D4" s="7"/>
      <c r="E4" s="7"/>
      <c r="F4" s="7"/>
      <c r="G4" s="7"/>
      <c r="H4" s="7"/>
    </row>
    <row r="5" ht="22.5" customHeight="1" spans="1:8">
      <c r="A5" s="7" t="s">
        <v>34</v>
      </c>
      <c r="B5" s="7" t="s">
        <v>35</v>
      </c>
      <c r="C5" s="7" t="s">
        <v>36</v>
      </c>
      <c r="D5" s="7" t="s">
        <v>35</v>
      </c>
      <c r="E5" s="7" t="s">
        <v>37</v>
      </c>
      <c r="F5" s="7" t="s">
        <v>35</v>
      </c>
      <c r="G5" s="7" t="s">
        <v>38</v>
      </c>
      <c r="H5" s="7" t="s">
        <v>35</v>
      </c>
    </row>
    <row r="6" ht="16.5" customHeight="1" spans="1:8">
      <c r="A6" s="25" t="s">
        <v>39</v>
      </c>
      <c r="B6" s="54">
        <v>514.82</v>
      </c>
      <c r="C6" s="28" t="s">
        <v>40</v>
      </c>
      <c r="D6" s="53"/>
      <c r="E6" s="25" t="s">
        <v>41</v>
      </c>
      <c r="F6" s="26">
        <f>F7+F9</f>
        <v>514.82</v>
      </c>
      <c r="G6" s="28" t="s">
        <v>42</v>
      </c>
      <c r="H6" s="54">
        <f>F7</f>
        <v>496.59</v>
      </c>
    </row>
    <row r="7" ht="16.5" customHeight="1" spans="1:8">
      <c r="A7" s="28" t="s">
        <v>43</v>
      </c>
      <c r="B7" s="54">
        <v>514.82</v>
      </c>
      <c r="C7" s="28" t="s">
        <v>44</v>
      </c>
      <c r="D7" s="53"/>
      <c r="E7" s="28" t="s">
        <v>45</v>
      </c>
      <c r="F7" s="54">
        <v>496.59</v>
      </c>
      <c r="G7" s="28" t="s">
        <v>46</v>
      </c>
      <c r="H7" s="54"/>
    </row>
    <row r="8" ht="16.5" customHeight="1" spans="1:8">
      <c r="A8" s="25" t="s">
        <v>47</v>
      </c>
      <c r="B8" s="54"/>
      <c r="C8" s="28" t="s">
        <v>48</v>
      </c>
      <c r="D8" s="53"/>
      <c r="E8" s="28" t="s">
        <v>49</v>
      </c>
      <c r="F8" s="54"/>
      <c r="G8" s="28" t="s">
        <v>50</v>
      </c>
      <c r="H8" s="54"/>
    </row>
    <row r="9" ht="16.5" customHeight="1" spans="1:8">
      <c r="A9" s="28" t="s">
        <v>51</v>
      </c>
      <c r="B9" s="54"/>
      <c r="C9" s="28" t="s">
        <v>52</v>
      </c>
      <c r="D9" s="53"/>
      <c r="E9" s="28" t="s">
        <v>53</v>
      </c>
      <c r="F9" s="54">
        <v>18.23</v>
      </c>
      <c r="G9" s="28" t="s">
        <v>54</v>
      </c>
      <c r="H9" s="54"/>
    </row>
    <row r="10" ht="16.5" customHeight="1" spans="1:8">
      <c r="A10" s="28" t="s">
        <v>55</v>
      </c>
      <c r="B10" s="54"/>
      <c r="C10" s="28" t="s">
        <v>56</v>
      </c>
      <c r="D10" s="53">
        <v>514.82</v>
      </c>
      <c r="E10" s="25" t="s">
        <v>57</v>
      </c>
      <c r="F10" s="26"/>
      <c r="G10" s="28" t="s">
        <v>58</v>
      </c>
      <c r="H10" s="54"/>
    </row>
    <row r="11" ht="16.5" customHeight="1" spans="1:8">
      <c r="A11" s="28" t="s">
        <v>59</v>
      </c>
      <c r="B11" s="54"/>
      <c r="C11" s="28" t="s">
        <v>60</v>
      </c>
      <c r="D11" s="53"/>
      <c r="E11" s="28" t="s">
        <v>61</v>
      </c>
      <c r="F11" s="54"/>
      <c r="G11" s="28" t="s">
        <v>62</v>
      </c>
      <c r="H11" s="54"/>
    </row>
    <row r="12" ht="16.5" customHeight="1" spans="1:8">
      <c r="A12" s="28" t="s">
        <v>63</v>
      </c>
      <c r="B12" s="54"/>
      <c r="C12" s="28" t="s">
        <v>64</v>
      </c>
      <c r="D12" s="53"/>
      <c r="E12" s="28" t="s">
        <v>65</v>
      </c>
      <c r="F12" s="54"/>
      <c r="G12" s="28" t="s">
        <v>66</v>
      </c>
      <c r="H12" s="54"/>
    </row>
    <row r="13" ht="16.5" customHeight="1" spans="1:8">
      <c r="A13" s="28" t="s">
        <v>67</v>
      </c>
      <c r="B13" s="54"/>
      <c r="C13" s="28" t="s">
        <v>68</v>
      </c>
      <c r="D13" s="53"/>
      <c r="E13" s="28" t="s">
        <v>69</v>
      </c>
      <c r="F13" s="54"/>
      <c r="G13" s="28" t="s">
        <v>70</v>
      </c>
      <c r="H13" s="54"/>
    </row>
    <row r="14" ht="16.5" customHeight="1" spans="1:8">
      <c r="A14" s="28" t="s">
        <v>71</v>
      </c>
      <c r="B14" s="54"/>
      <c r="C14" s="28" t="s">
        <v>72</v>
      </c>
      <c r="D14" s="53"/>
      <c r="E14" s="28" t="s">
        <v>73</v>
      </c>
      <c r="F14" s="54"/>
      <c r="G14" s="28" t="s">
        <v>74</v>
      </c>
      <c r="H14" s="54">
        <f>F9</f>
        <v>18.23</v>
      </c>
    </row>
    <row r="15" ht="16.5" customHeight="1" spans="1:8">
      <c r="A15" s="28" t="s">
        <v>75</v>
      </c>
      <c r="B15" s="54"/>
      <c r="C15" s="28" t="s">
        <v>76</v>
      </c>
      <c r="D15" s="53"/>
      <c r="E15" s="28" t="s">
        <v>77</v>
      </c>
      <c r="F15" s="54"/>
      <c r="G15" s="28" t="s">
        <v>78</v>
      </c>
      <c r="H15" s="54"/>
    </row>
    <row r="16" ht="16.5" customHeight="1" spans="1:8">
      <c r="A16" s="28" t="s">
        <v>79</v>
      </c>
      <c r="B16" s="54"/>
      <c r="C16" s="28" t="s">
        <v>80</v>
      </c>
      <c r="D16" s="53"/>
      <c r="E16" s="28" t="s">
        <v>81</v>
      </c>
      <c r="F16" s="54"/>
      <c r="G16" s="28" t="s">
        <v>82</v>
      </c>
      <c r="H16" s="54"/>
    </row>
    <row r="17" ht="16.5" customHeight="1" spans="1:8">
      <c r="A17" s="28" t="s">
        <v>83</v>
      </c>
      <c r="B17" s="54"/>
      <c r="C17" s="28" t="s">
        <v>84</v>
      </c>
      <c r="D17" s="53"/>
      <c r="E17" s="28" t="s">
        <v>85</v>
      </c>
      <c r="F17" s="54"/>
      <c r="G17" s="28" t="s">
        <v>86</v>
      </c>
      <c r="H17" s="54"/>
    </row>
    <row r="18" ht="16.5" customHeight="1" spans="1:8">
      <c r="A18" s="28" t="s">
        <v>87</v>
      </c>
      <c r="B18" s="54"/>
      <c r="C18" s="28" t="s">
        <v>88</v>
      </c>
      <c r="D18" s="53"/>
      <c r="E18" s="28" t="s">
        <v>89</v>
      </c>
      <c r="F18" s="54"/>
      <c r="G18" s="28" t="s">
        <v>90</v>
      </c>
      <c r="H18" s="54"/>
    </row>
    <row r="19" ht="16.5" customHeight="1" spans="1:8">
      <c r="A19" s="28" t="s">
        <v>91</v>
      </c>
      <c r="B19" s="54"/>
      <c r="C19" s="28" t="s">
        <v>92</v>
      </c>
      <c r="D19" s="53"/>
      <c r="E19" s="28" t="s">
        <v>93</v>
      </c>
      <c r="F19" s="54"/>
      <c r="G19" s="28" t="s">
        <v>94</v>
      </c>
      <c r="H19" s="54"/>
    </row>
    <row r="20" ht="16.5" customHeight="1" spans="1:8">
      <c r="A20" s="25" t="s">
        <v>95</v>
      </c>
      <c r="B20" s="26"/>
      <c r="C20" s="28" t="s">
        <v>96</v>
      </c>
      <c r="D20" s="53"/>
      <c r="E20" s="28" t="s">
        <v>97</v>
      </c>
      <c r="F20" s="54"/>
      <c r="G20" s="28"/>
      <c r="H20" s="54"/>
    </row>
    <row r="21" ht="16.5" customHeight="1" spans="1:8">
      <c r="A21" s="25" t="s">
        <v>98</v>
      </c>
      <c r="B21" s="26"/>
      <c r="C21" s="28" t="s">
        <v>99</v>
      </c>
      <c r="D21" s="53"/>
      <c r="E21" s="25" t="s">
        <v>100</v>
      </c>
      <c r="F21" s="26"/>
      <c r="G21" s="28"/>
      <c r="H21" s="54"/>
    </row>
    <row r="22" ht="16.5" customHeight="1" spans="1:8">
      <c r="A22" s="25" t="s">
        <v>101</v>
      </c>
      <c r="B22" s="26"/>
      <c r="C22" s="28" t="s">
        <v>102</v>
      </c>
      <c r="D22" s="53"/>
      <c r="E22" s="28"/>
      <c r="F22" s="54"/>
      <c r="G22" s="28"/>
      <c r="H22" s="54"/>
    </row>
    <row r="23" ht="16.5" customHeight="1" spans="1:8">
      <c r="A23" s="25" t="s">
        <v>103</v>
      </c>
      <c r="B23" s="26"/>
      <c r="C23" s="28" t="s">
        <v>104</v>
      </c>
      <c r="D23" s="53"/>
      <c r="E23" s="28"/>
      <c r="F23" s="54"/>
      <c r="G23" s="28"/>
      <c r="H23" s="54"/>
    </row>
    <row r="24" ht="16.5" customHeight="1" spans="1:8">
      <c r="A24" s="25" t="s">
        <v>105</v>
      </c>
      <c r="B24" s="26"/>
      <c r="C24" s="28" t="s">
        <v>106</v>
      </c>
      <c r="D24" s="53"/>
      <c r="E24" s="28"/>
      <c r="F24" s="54"/>
      <c r="G24" s="28"/>
      <c r="H24" s="54"/>
    </row>
    <row r="25" ht="16.5" customHeight="1" spans="1:8">
      <c r="A25" s="28" t="s">
        <v>107</v>
      </c>
      <c r="B25" s="54"/>
      <c r="C25" s="28" t="s">
        <v>108</v>
      </c>
      <c r="D25" s="53"/>
      <c r="E25" s="28"/>
      <c r="F25" s="54"/>
      <c r="G25" s="28"/>
      <c r="H25" s="54"/>
    </row>
    <row r="26" ht="16.5" customHeight="1" spans="1:8">
      <c r="A26" s="28" t="s">
        <v>109</v>
      </c>
      <c r="B26" s="54"/>
      <c r="C26" s="28" t="s">
        <v>110</v>
      </c>
      <c r="D26" s="53"/>
      <c r="E26" s="28"/>
      <c r="F26" s="54"/>
      <c r="G26" s="28"/>
      <c r="H26" s="54"/>
    </row>
    <row r="27" ht="16.5" customHeight="1" spans="1:8">
      <c r="A27" s="28" t="s">
        <v>111</v>
      </c>
      <c r="B27" s="54"/>
      <c r="C27" s="28" t="s">
        <v>112</v>
      </c>
      <c r="D27" s="53"/>
      <c r="E27" s="28"/>
      <c r="F27" s="54"/>
      <c r="G27" s="28"/>
      <c r="H27" s="54"/>
    </row>
    <row r="28" ht="16.5" customHeight="1" spans="1:8">
      <c r="A28" s="25" t="s">
        <v>113</v>
      </c>
      <c r="B28" s="26"/>
      <c r="C28" s="28" t="s">
        <v>114</v>
      </c>
      <c r="D28" s="53"/>
      <c r="E28" s="28"/>
      <c r="F28" s="54"/>
      <c r="G28" s="28"/>
      <c r="H28" s="54"/>
    </row>
    <row r="29" ht="16.5" customHeight="1" spans="1:8">
      <c r="A29" s="25" t="s">
        <v>115</v>
      </c>
      <c r="B29" s="26"/>
      <c r="C29" s="28" t="s">
        <v>116</v>
      </c>
      <c r="D29" s="53"/>
      <c r="E29" s="28"/>
      <c r="F29" s="54"/>
      <c r="G29" s="28"/>
      <c r="H29" s="54"/>
    </row>
    <row r="30" ht="16.5" customHeight="1" spans="1:8">
      <c r="A30" s="25" t="s">
        <v>117</v>
      </c>
      <c r="B30" s="26"/>
      <c r="C30" s="28" t="s">
        <v>118</v>
      </c>
      <c r="D30" s="53"/>
      <c r="E30" s="28"/>
      <c r="F30" s="54"/>
      <c r="G30" s="28"/>
      <c r="H30" s="54"/>
    </row>
    <row r="31" ht="16.5" customHeight="1" spans="1:8">
      <c r="A31" s="25" t="s">
        <v>119</v>
      </c>
      <c r="B31" s="26"/>
      <c r="C31" s="28" t="s">
        <v>120</v>
      </c>
      <c r="D31" s="53"/>
      <c r="E31" s="28"/>
      <c r="F31" s="54"/>
      <c r="G31" s="28"/>
      <c r="H31" s="54"/>
    </row>
    <row r="32" ht="16.5" customHeight="1" spans="1:8">
      <c r="A32" s="25" t="s">
        <v>121</v>
      </c>
      <c r="B32" s="26"/>
      <c r="C32" s="28" t="s">
        <v>122</v>
      </c>
      <c r="D32" s="53"/>
      <c r="E32" s="28"/>
      <c r="F32" s="54"/>
      <c r="G32" s="28"/>
      <c r="H32" s="54"/>
    </row>
    <row r="33" ht="16.5" customHeight="1" spans="1:8">
      <c r="A33" s="28"/>
      <c r="B33" s="54"/>
      <c r="C33" s="28" t="s">
        <v>123</v>
      </c>
      <c r="D33" s="53"/>
      <c r="E33" s="28"/>
      <c r="F33" s="54"/>
      <c r="G33" s="28"/>
      <c r="H33" s="54"/>
    </row>
    <row r="34" ht="16.5" customHeight="1" spans="1:8">
      <c r="A34" s="28"/>
      <c r="B34" s="54"/>
      <c r="C34" s="28" t="s">
        <v>124</v>
      </c>
      <c r="D34" s="53"/>
      <c r="E34" s="28"/>
      <c r="F34" s="54"/>
      <c r="G34" s="28"/>
      <c r="H34" s="54"/>
    </row>
    <row r="35" ht="16.5" customHeight="1" spans="1:8">
      <c r="A35" s="28"/>
      <c r="B35" s="54"/>
      <c r="C35" s="28" t="s">
        <v>125</v>
      </c>
      <c r="D35" s="53"/>
      <c r="E35" s="28"/>
      <c r="F35" s="54"/>
      <c r="G35" s="28"/>
      <c r="H35" s="54"/>
    </row>
    <row r="36" ht="16.5" customHeight="1" spans="1:8">
      <c r="A36" s="28"/>
      <c r="B36" s="54"/>
      <c r="C36" s="28"/>
      <c r="D36" s="54"/>
      <c r="E36" s="28"/>
      <c r="F36" s="54"/>
      <c r="G36" s="28"/>
      <c r="H36" s="54"/>
    </row>
    <row r="37" ht="16.5" customHeight="1" spans="1:8">
      <c r="A37" s="25" t="s">
        <v>126</v>
      </c>
      <c r="B37" s="54">
        <f>B6</f>
        <v>514.82</v>
      </c>
      <c r="C37" s="25" t="s">
        <v>127</v>
      </c>
      <c r="D37" s="54">
        <f>D10</f>
        <v>514.82</v>
      </c>
      <c r="E37" s="25" t="s">
        <v>127</v>
      </c>
      <c r="F37" s="54">
        <f>D37</f>
        <v>514.82</v>
      </c>
      <c r="G37" s="25" t="s">
        <v>127</v>
      </c>
      <c r="H37" s="54">
        <f>F37</f>
        <v>514.82</v>
      </c>
    </row>
    <row r="38" ht="16.5" customHeight="1" spans="1:8">
      <c r="A38" s="25" t="s">
        <v>128</v>
      </c>
      <c r="B38" s="26"/>
      <c r="C38" s="25" t="s">
        <v>129</v>
      </c>
      <c r="D38" s="26"/>
      <c r="E38" s="25" t="s">
        <v>129</v>
      </c>
      <c r="F38" s="26"/>
      <c r="G38" s="25" t="s">
        <v>129</v>
      </c>
      <c r="H38" s="26"/>
    </row>
    <row r="39" ht="16.5" customHeight="1" spans="1:8">
      <c r="A39" s="28"/>
      <c r="B39" s="54"/>
      <c r="C39" s="28"/>
      <c r="D39" s="54"/>
      <c r="E39" s="25"/>
      <c r="F39" s="26"/>
      <c r="G39" s="25"/>
      <c r="H39" s="26"/>
    </row>
    <row r="40" ht="16.5" customHeight="1" spans="1:8">
      <c r="A40" s="25" t="s">
        <v>130</v>
      </c>
      <c r="B40" s="54">
        <f>B37</f>
        <v>514.82</v>
      </c>
      <c r="C40" s="25" t="s">
        <v>131</v>
      </c>
      <c r="D40" s="54">
        <f>D37</f>
        <v>514.82</v>
      </c>
      <c r="E40" s="25" t="s">
        <v>131</v>
      </c>
      <c r="F40" s="54">
        <f>D40</f>
        <v>514.82</v>
      </c>
      <c r="G40" s="25" t="s">
        <v>131</v>
      </c>
      <c r="H40" s="54">
        <f>F40</f>
        <v>514.82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8" right="0.08" top="0.08" bottom="0.08" header="0" footer="0"/>
  <pageSetup paperSize="9" scale="92" fitToWidth="0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8"/>
  <sheetViews>
    <sheetView view="pageBreakPreview" zoomScaleNormal="100" workbookViewId="0">
      <selection activeCell="A2" sqref="A2:Y2"/>
    </sheetView>
  </sheetViews>
  <sheetFormatPr defaultColWidth="9" defaultRowHeight="13.5" outlineLevelRow="7"/>
  <cols>
    <col min="1" max="1" width="5.85833333333333" customWidth="1"/>
    <col min="2" max="2" width="16.1416666666667" customWidth="1"/>
    <col min="3" max="3" width="8.28333333333333" customWidth="1"/>
    <col min="4" max="25" width="7.71666666666667" customWidth="1"/>
    <col min="26" max="26" width="9.7" customWidth="1"/>
  </cols>
  <sheetData>
    <row r="1" ht="16.5" customHeight="1" spans="1:25">
      <c r="A1" s="3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2" t="s">
        <v>132</v>
      </c>
      <c r="Y1" s="22"/>
    </row>
    <row r="2" ht="33.75" customHeight="1" spans="1:25">
      <c r="A2" s="5" t="s">
        <v>7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</row>
    <row r="3" ht="22.5" customHeight="1" spans="1:2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23" t="s">
        <v>31</v>
      </c>
      <c r="Y3" s="23"/>
    </row>
    <row r="4" ht="22.5" customHeight="1" spans="1:25">
      <c r="A4" s="7" t="s">
        <v>133</v>
      </c>
      <c r="B4" s="7" t="s">
        <v>134</v>
      </c>
      <c r="C4" s="7" t="s">
        <v>135</v>
      </c>
      <c r="D4" s="7" t="s">
        <v>136</v>
      </c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 t="s">
        <v>128</v>
      </c>
      <c r="T4" s="7"/>
      <c r="U4" s="7"/>
      <c r="V4" s="7"/>
      <c r="W4" s="7"/>
      <c r="X4" s="7"/>
      <c r="Y4" s="7"/>
    </row>
    <row r="5" ht="22.5" customHeight="1" spans="1:25">
      <c r="A5" s="7"/>
      <c r="B5" s="7"/>
      <c r="C5" s="7"/>
      <c r="D5" s="7" t="s">
        <v>137</v>
      </c>
      <c r="E5" s="7" t="s">
        <v>138</v>
      </c>
      <c r="F5" s="7" t="s">
        <v>139</v>
      </c>
      <c r="G5" s="7" t="s">
        <v>140</v>
      </c>
      <c r="H5" s="7" t="s">
        <v>141</v>
      </c>
      <c r="I5" s="7" t="s">
        <v>142</v>
      </c>
      <c r="J5" s="7" t="s">
        <v>143</v>
      </c>
      <c r="K5" s="7"/>
      <c r="L5" s="7"/>
      <c r="M5" s="7"/>
      <c r="N5" s="7" t="s">
        <v>144</v>
      </c>
      <c r="O5" s="7" t="s">
        <v>145</v>
      </c>
      <c r="P5" s="7" t="s">
        <v>146</v>
      </c>
      <c r="Q5" s="7" t="s">
        <v>147</v>
      </c>
      <c r="R5" s="7" t="s">
        <v>148</v>
      </c>
      <c r="S5" s="7" t="s">
        <v>137</v>
      </c>
      <c r="T5" s="7" t="s">
        <v>138</v>
      </c>
      <c r="U5" s="7" t="s">
        <v>139</v>
      </c>
      <c r="V5" s="7" t="s">
        <v>140</v>
      </c>
      <c r="W5" s="7" t="s">
        <v>141</v>
      </c>
      <c r="X5" s="7" t="s">
        <v>142</v>
      </c>
      <c r="Y5" s="7" t="s">
        <v>149</v>
      </c>
    </row>
    <row r="6" ht="22.5" customHeight="1" spans="1:25">
      <c r="A6" s="7"/>
      <c r="B6" s="7"/>
      <c r="C6" s="7"/>
      <c r="D6" s="7"/>
      <c r="E6" s="7"/>
      <c r="F6" s="7"/>
      <c r="G6" s="7"/>
      <c r="H6" s="7"/>
      <c r="I6" s="7"/>
      <c r="J6" s="7" t="s">
        <v>150</v>
      </c>
      <c r="K6" s="7" t="s">
        <v>151</v>
      </c>
      <c r="L6" s="7" t="s">
        <v>152</v>
      </c>
      <c r="M6" s="7" t="s">
        <v>141</v>
      </c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</row>
    <row r="7" ht="22.5" customHeight="1" spans="1:25">
      <c r="A7" s="25"/>
      <c r="B7" s="25" t="s">
        <v>135</v>
      </c>
      <c r="C7" s="54">
        <f>C8</f>
        <v>514.82</v>
      </c>
      <c r="D7" s="54">
        <f>D8</f>
        <v>514.82</v>
      </c>
      <c r="E7" s="54">
        <f>E8</f>
        <v>514.82</v>
      </c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</row>
    <row r="8" ht="22.5" customHeight="1" spans="1:25">
      <c r="A8" s="27">
        <v>401017</v>
      </c>
      <c r="B8" s="27" t="str">
        <f>封面!E5</f>
        <v>蒸湘区雨母山镇中学</v>
      </c>
      <c r="C8" s="54">
        <f>D8</f>
        <v>514.82</v>
      </c>
      <c r="D8" s="54">
        <f>E8</f>
        <v>514.82</v>
      </c>
      <c r="E8" s="54">
        <v>514.82</v>
      </c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</row>
  </sheetData>
  <mergeCells count="28">
    <mergeCell ref="X1:Y1"/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8" right="0.08" top="0.08" bottom="0.08" header="0" footer="0"/>
  <pageSetup paperSize="9" scale="71" fitToWidth="0" fitToHeight="0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"/>
  <sheetViews>
    <sheetView workbookViewId="0">
      <selection activeCell="A2" sqref="A2:K2"/>
    </sheetView>
  </sheetViews>
  <sheetFormatPr defaultColWidth="9" defaultRowHeight="13.5"/>
  <cols>
    <col min="1" max="1" width="4.56666666666667" customWidth="1"/>
    <col min="2" max="2" width="4.85833333333333" customWidth="1"/>
    <col min="3" max="3" width="5" customWidth="1"/>
    <col min="4" max="4" width="12" customWidth="1"/>
    <col min="5" max="5" width="25.7166666666667" customWidth="1"/>
    <col min="6" max="6" width="12.2833333333333" customWidth="1"/>
    <col min="7" max="7" width="11.425" customWidth="1"/>
    <col min="8" max="8" width="14" customWidth="1"/>
    <col min="9" max="9" width="14.8583333333333" customWidth="1"/>
    <col min="10" max="11" width="17.5666666666667" customWidth="1"/>
    <col min="12" max="12" width="9.7" customWidth="1"/>
  </cols>
  <sheetData>
    <row r="1" ht="16.5" customHeight="1" spans="1:11">
      <c r="A1" s="3"/>
      <c r="B1" s="24"/>
      <c r="C1" s="24"/>
      <c r="D1" s="61"/>
      <c r="E1" s="24"/>
      <c r="F1" s="24"/>
      <c r="G1" s="24"/>
      <c r="H1" s="24"/>
      <c r="I1" s="24"/>
      <c r="J1" s="24"/>
      <c r="K1" s="22" t="s">
        <v>153</v>
      </c>
    </row>
    <row r="2" ht="32.25" customHeight="1" spans="1:11">
      <c r="A2" s="5" t="s">
        <v>8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ht="24.75" customHeight="1" spans="1:11">
      <c r="A3" s="62"/>
      <c r="B3" s="62"/>
      <c r="C3" s="62"/>
      <c r="D3" s="62"/>
      <c r="E3" s="62"/>
      <c r="F3" s="62"/>
      <c r="G3" s="62"/>
      <c r="H3" s="62"/>
      <c r="I3" s="62"/>
      <c r="J3" s="62"/>
      <c r="K3" s="23" t="s">
        <v>31</v>
      </c>
    </row>
    <row r="4" ht="27.75" customHeight="1" spans="1:11">
      <c r="A4" s="7" t="s">
        <v>154</v>
      </c>
      <c r="B4" s="7"/>
      <c r="C4" s="7"/>
      <c r="D4" s="7" t="s">
        <v>155</v>
      </c>
      <c r="E4" s="7" t="s">
        <v>156</v>
      </c>
      <c r="F4" s="7" t="s">
        <v>135</v>
      </c>
      <c r="G4" s="7" t="s">
        <v>157</v>
      </c>
      <c r="H4" s="7" t="s">
        <v>158</v>
      </c>
      <c r="I4" s="7" t="s">
        <v>159</v>
      </c>
      <c r="J4" s="7" t="s">
        <v>160</v>
      </c>
      <c r="K4" s="7" t="s">
        <v>161</v>
      </c>
    </row>
    <row r="5" ht="25.5" customHeight="1" spans="1:11">
      <c r="A5" s="7" t="s">
        <v>162</v>
      </c>
      <c r="B5" s="7" t="s">
        <v>163</v>
      </c>
      <c r="C5" s="7" t="s">
        <v>164</v>
      </c>
      <c r="D5" s="7"/>
      <c r="E5" s="7"/>
      <c r="F5" s="7"/>
      <c r="G5" s="7"/>
      <c r="H5" s="7"/>
      <c r="I5" s="7"/>
      <c r="J5" s="7"/>
      <c r="K5" s="7"/>
    </row>
    <row r="6" ht="22.5" customHeight="1" spans="1:11">
      <c r="A6" s="28"/>
      <c r="B6" s="28"/>
      <c r="C6" s="28"/>
      <c r="D6" s="25" t="s">
        <v>135</v>
      </c>
      <c r="E6" s="25"/>
      <c r="F6" s="54">
        <f>F7</f>
        <v>514.82</v>
      </c>
      <c r="G6" s="54">
        <f>G7</f>
        <v>514.82</v>
      </c>
      <c r="H6" s="26"/>
      <c r="I6" s="26"/>
      <c r="J6" s="26"/>
      <c r="K6" s="26"/>
    </row>
    <row r="7" ht="22.5" customHeight="1" spans="1:11">
      <c r="A7" s="30" t="s">
        <v>165</v>
      </c>
      <c r="B7" s="30"/>
      <c r="C7" s="30"/>
      <c r="D7" s="31">
        <v>205</v>
      </c>
      <c r="E7" s="31" t="s">
        <v>166</v>
      </c>
      <c r="F7" s="54">
        <f>F8</f>
        <v>514.82</v>
      </c>
      <c r="G7" s="54">
        <f>G8</f>
        <v>514.82</v>
      </c>
      <c r="H7" s="63"/>
      <c r="I7" s="63"/>
      <c r="J7" s="63"/>
      <c r="K7" s="63"/>
    </row>
    <row r="8" ht="22.5" customHeight="1" spans="1:11">
      <c r="A8" s="30" t="s">
        <v>165</v>
      </c>
      <c r="B8" s="30" t="s">
        <v>167</v>
      </c>
      <c r="C8" s="30"/>
      <c r="D8" s="31">
        <v>20502</v>
      </c>
      <c r="E8" s="31" t="s">
        <v>168</v>
      </c>
      <c r="F8" s="54">
        <f>F9</f>
        <v>514.82</v>
      </c>
      <c r="G8" s="54">
        <f>G9</f>
        <v>514.82</v>
      </c>
      <c r="H8" s="63"/>
      <c r="I8" s="63"/>
      <c r="J8" s="63"/>
      <c r="K8" s="63"/>
    </row>
    <row r="9" s="18" customFormat="1" ht="22.5" customHeight="1" spans="1:11">
      <c r="A9" s="30" t="s">
        <v>165</v>
      </c>
      <c r="B9" s="30" t="s">
        <v>167</v>
      </c>
      <c r="C9" s="30" t="s">
        <v>169</v>
      </c>
      <c r="D9" s="31">
        <v>2050203</v>
      </c>
      <c r="E9" s="31" t="s">
        <v>170</v>
      </c>
      <c r="F9" s="54">
        <f>G9</f>
        <v>514.82</v>
      </c>
      <c r="G9" s="54">
        <f>'2收入总表'!E8</f>
        <v>514.82</v>
      </c>
      <c r="H9" s="63"/>
      <c r="I9" s="63"/>
      <c r="J9" s="63"/>
      <c r="K9" s="63"/>
    </row>
    <row r="10" ht="22.5" customHeight="1" spans="1:11">
      <c r="A10" s="30"/>
      <c r="B10" s="30"/>
      <c r="C10" s="30"/>
      <c r="D10" s="31"/>
      <c r="E10" s="31"/>
      <c r="F10" s="63"/>
      <c r="G10" s="63"/>
      <c r="H10" s="63"/>
      <c r="I10" s="63"/>
      <c r="J10" s="63"/>
      <c r="K10" s="63"/>
    </row>
    <row r="11" ht="22.5" customHeight="1" spans="1:11">
      <c r="A11" s="30"/>
      <c r="B11" s="30"/>
      <c r="C11" s="30"/>
      <c r="D11" s="31"/>
      <c r="E11" s="31"/>
      <c r="F11" s="63"/>
      <c r="G11" s="63"/>
      <c r="H11" s="63"/>
      <c r="I11" s="63"/>
      <c r="J11" s="63"/>
      <c r="K11" s="63"/>
    </row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1"/>
  <sheetViews>
    <sheetView view="pageBreakPreview" zoomScaleNormal="100" workbookViewId="0">
      <selection activeCell="O10" sqref="O10"/>
    </sheetView>
  </sheetViews>
  <sheetFormatPr defaultColWidth="9" defaultRowHeight="13.5"/>
  <cols>
    <col min="1" max="1" width="3.7" customWidth="1"/>
    <col min="2" max="2" width="4.71666666666667" customWidth="1"/>
    <col min="3" max="3" width="4.56666666666667" customWidth="1"/>
    <col min="4" max="4" width="7.28333333333333" customWidth="1"/>
    <col min="5" max="5" width="20.1416666666667" customWidth="1"/>
    <col min="6" max="6" width="9.28333333333333" customWidth="1"/>
    <col min="7" max="7" width="8.775" customWidth="1"/>
    <col min="8" max="8" width="7.71666666666667" customWidth="1"/>
    <col min="9" max="12" width="7.14166666666667" customWidth="1"/>
    <col min="13" max="13" width="6.71666666666667" customWidth="1"/>
    <col min="14" max="17" width="7.14166666666667" customWidth="1"/>
    <col min="18" max="18" width="7" customWidth="1"/>
    <col min="19" max="20" width="7.14166666666667" customWidth="1"/>
    <col min="21" max="22" width="9.7" customWidth="1"/>
  </cols>
  <sheetData>
    <row r="1" ht="16.5" customHeight="1" spans="1:20">
      <c r="A1" s="3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2" t="s">
        <v>171</v>
      </c>
      <c r="T1" s="22"/>
    </row>
    <row r="2" ht="42" customHeight="1" spans="1:20">
      <c r="A2" s="5" t="s">
        <v>9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ht="19.5" customHeight="1" spans="1:20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23" t="s">
        <v>31</v>
      </c>
      <c r="T3" s="23"/>
    </row>
    <row r="4" ht="19.5" customHeight="1" spans="1:20">
      <c r="A4" s="7" t="s">
        <v>154</v>
      </c>
      <c r="B4" s="7"/>
      <c r="C4" s="7"/>
      <c r="D4" s="7" t="s">
        <v>172</v>
      </c>
      <c r="E4" s="7" t="s">
        <v>173</v>
      </c>
      <c r="F4" s="7" t="s">
        <v>174</v>
      </c>
      <c r="G4" s="7" t="s">
        <v>175</v>
      </c>
      <c r="H4" s="7" t="s">
        <v>176</v>
      </c>
      <c r="I4" s="7" t="s">
        <v>177</v>
      </c>
      <c r="J4" s="7" t="s">
        <v>178</v>
      </c>
      <c r="K4" s="7" t="s">
        <v>179</v>
      </c>
      <c r="L4" s="7" t="s">
        <v>180</v>
      </c>
      <c r="M4" s="7" t="s">
        <v>181</v>
      </c>
      <c r="N4" s="7" t="s">
        <v>182</v>
      </c>
      <c r="O4" s="7" t="s">
        <v>183</v>
      </c>
      <c r="P4" s="7" t="s">
        <v>184</v>
      </c>
      <c r="Q4" s="7" t="s">
        <v>185</v>
      </c>
      <c r="R4" s="7" t="s">
        <v>186</v>
      </c>
      <c r="S4" s="7" t="s">
        <v>187</v>
      </c>
      <c r="T4" s="7" t="s">
        <v>188</v>
      </c>
    </row>
    <row r="5" ht="21" customHeight="1" spans="1:20">
      <c r="A5" s="7" t="s">
        <v>162</v>
      </c>
      <c r="B5" s="7" t="s">
        <v>163</v>
      </c>
      <c r="C5" s="7" t="s">
        <v>164</v>
      </c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</row>
    <row r="6" ht="22.5" customHeight="1" spans="1:20">
      <c r="A6" s="25"/>
      <c r="B6" s="25"/>
      <c r="C6" s="25"/>
      <c r="D6" s="25"/>
      <c r="E6" s="25" t="s">
        <v>135</v>
      </c>
      <c r="F6" s="26">
        <f>F7</f>
        <v>514.82</v>
      </c>
      <c r="G6" s="26">
        <f t="shared" ref="G6:O6" si="0">G7</f>
        <v>496.59</v>
      </c>
      <c r="H6" s="26">
        <f t="shared" si="0"/>
        <v>0</v>
      </c>
      <c r="I6" s="26">
        <f t="shared" si="0"/>
        <v>0</v>
      </c>
      <c r="J6" s="26">
        <f t="shared" si="0"/>
        <v>0</v>
      </c>
      <c r="K6" s="26">
        <f t="shared" si="0"/>
        <v>0</v>
      </c>
      <c r="L6" s="26">
        <f t="shared" si="0"/>
        <v>0</v>
      </c>
      <c r="M6" s="26">
        <f t="shared" si="0"/>
        <v>0</v>
      </c>
      <c r="N6" s="26">
        <f t="shared" si="0"/>
        <v>0</v>
      </c>
      <c r="O6" s="26">
        <f t="shared" si="0"/>
        <v>18.23</v>
      </c>
      <c r="P6" s="26"/>
      <c r="Q6" s="26"/>
      <c r="R6" s="26"/>
      <c r="S6" s="26"/>
      <c r="T6" s="26"/>
    </row>
    <row r="7" ht="22.5" customHeight="1" spans="1:20">
      <c r="A7" s="30" t="s">
        <v>165</v>
      </c>
      <c r="B7" s="30"/>
      <c r="C7" s="30"/>
      <c r="D7" s="27">
        <v>401017</v>
      </c>
      <c r="E7" s="27" t="s">
        <v>166</v>
      </c>
      <c r="F7" s="26">
        <f>F8</f>
        <v>514.82</v>
      </c>
      <c r="G7" s="26">
        <f t="shared" ref="G7:O7" si="1">G8</f>
        <v>496.59</v>
      </c>
      <c r="H7" s="26">
        <f t="shared" si="1"/>
        <v>0</v>
      </c>
      <c r="I7" s="26">
        <f t="shared" si="1"/>
        <v>0</v>
      </c>
      <c r="J7" s="26">
        <f t="shared" si="1"/>
        <v>0</v>
      </c>
      <c r="K7" s="26">
        <f t="shared" si="1"/>
        <v>0</v>
      </c>
      <c r="L7" s="26">
        <f t="shared" si="1"/>
        <v>0</v>
      </c>
      <c r="M7" s="26">
        <f t="shared" si="1"/>
        <v>0</v>
      </c>
      <c r="N7" s="26">
        <f t="shared" si="1"/>
        <v>0</v>
      </c>
      <c r="O7" s="26">
        <f t="shared" si="1"/>
        <v>18.23</v>
      </c>
      <c r="P7" s="26"/>
      <c r="Q7" s="26"/>
      <c r="R7" s="26"/>
      <c r="S7" s="26"/>
      <c r="T7" s="26"/>
    </row>
    <row r="8" ht="22.5" customHeight="1" spans="1:20">
      <c r="A8" s="30" t="s">
        <v>165</v>
      </c>
      <c r="B8" s="30" t="s">
        <v>167</v>
      </c>
      <c r="C8" s="30"/>
      <c r="D8" s="27">
        <f>D7</f>
        <v>401017</v>
      </c>
      <c r="E8" s="31" t="s">
        <v>168</v>
      </c>
      <c r="F8" s="26">
        <f>F9</f>
        <v>514.82</v>
      </c>
      <c r="G8" s="26">
        <f t="shared" ref="G8:O8" si="2">G9</f>
        <v>496.59</v>
      </c>
      <c r="H8" s="26">
        <f t="shared" si="2"/>
        <v>0</v>
      </c>
      <c r="I8" s="26">
        <f t="shared" si="2"/>
        <v>0</v>
      </c>
      <c r="J8" s="26">
        <f t="shared" si="2"/>
        <v>0</v>
      </c>
      <c r="K8" s="26">
        <f t="shared" si="2"/>
        <v>0</v>
      </c>
      <c r="L8" s="26">
        <f t="shared" si="2"/>
        <v>0</v>
      </c>
      <c r="M8" s="26">
        <f t="shared" si="2"/>
        <v>0</v>
      </c>
      <c r="N8" s="26">
        <f t="shared" si="2"/>
        <v>0</v>
      </c>
      <c r="O8" s="26">
        <f t="shared" si="2"/>
        <v>18.23</v>
      </c>
      <c r="P8" s="26"/>
      <c r="Q8" s="26"/>
      <c r="R8" s="26"/>
      <c r="S8" s="26"/>
      <c r="T8" s="26"/>
    </row>
    <row r="9" ht="22.5" customHeight="1" spans="1:20">
      <c r="A9" s="30" t="s">
        <v>165</v>
      </c>
      <c r="B9" s="30" t="s">
        <v>167</v>
      </c>
      <c r="C9" s="30" t="s">
        <v>169</v>
      </c>
      <c r="D9" s="27">
        <f>D8</f>
        <v>401017</v>
      </c>
      <c r="E9" s="31" t="s">
        <v>170</v>
      </c>
      <c r="F9" s="26">
        <f>G9+O9</f>
        <v>514.82</v>
      </c>
      <c r="G9" s="26">
        <f>'1收支总表'!H6</f>
        <v>496.59</v>
      </c>
      <c r="H9" s="26"/>
      <c r="I9" s="26"/>
      <c r="J9" s="26"/>
      <c r="K9" s="26"/>
      <c r="L9" s="26"/>
      <c r="M9" s="26"/>
      <c r="N9" s="26"/>
      <c r="O9" s="26">
        <f>'1收支总表'!H14</f>
        <v>18.23</v>
      </c>
      <c r="P9" s="26"/>
      <c r="Q9" s="26"/>
      <c r="R9" s="26"/>
      <c r="S9" s="26"/>
      <c r="T9" s="26"/>
    </row>
    <row r="10" ht="22.5" customHeight="1" spans="1:20">
      <c r="A10" s="21"/>
      <c r="B10" s="21"/>
      <c r="C10" s="21"/>
      <c r="D10" s="27"/>
      <c r="E10" s="27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</row>
    <row r="11" ht="22.5" customHeight="1" spans="1:20">
      <c r="A11" s="21"/>
      <c r="B11" s="21"/>
      <c r="C11" s="21"/>
      <c r="D11" s="27"/>
      <c r="E11" s="27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8" right="0.08" top="0.08" bottom="0.08" header="0" footer="0"/>
  <pageSetup paperSize="9" scale="93" fitToWidth="0" fitToHeight="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1"/>
  <sheetViews>
    <sheetView view="pageBreakPreview" zoomScaleNormal="100" workbookViewId="0">
      <selection activeCell="H9" sqref="H9"/>
    </sheetView>
  </sheetViews>
  <sheetFormatPr defaultColWidth="9" defaultRowHeight="13.5"/>
  <cols>
    <col min="1" max="2" width="4" customWidth="1"/>
    <col min="3" max="3" width="4.14166666666667" customWidth="1"/>
    <col min="4" max="4" width="9.225" style="56" customWidth="1"/>
    <col min="5" max="5" width="15.8583333333333" customWidth="1"/>
    <col min="6" max="6" width="9" customWidth="1"/>
    <col min="7" max="7" width="7.71666666666667" customWidth="1"/>
    <col min="8" max="8" width="8" customWidth="1"/>
    <col min="9" max="16" width="7.14166666666667" customWidth="1"/>
    <col min="17" max="17" width="5.85833333333333" customWidth="1"/>
    <col min="18" max="21" width="7.14166666666667" customWidth="1"/>
    <col min="22" max="23" width="9.7" customWidth="1"/>
  </cols>
  <sheetData>
    <row r="1" ht="16.5" customHeight="1" spans="1:21">
      <c r="A1" s="3"/>
      <c r="B1" s="24"/>
      <c r="C1" s="24"/>
      <c r="D1" s="57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2" t="s">
        <v>189</v>
      </c>
      <c r="U1" s="22"/>
    </row>
    <row r="2" ht="36.75" customHeight="1" spans="1:21">
      <c r="A2" s="5" t="s">
        <v>10</v>
      </c>
      <c r="B2" s="5"/>
      <c r="C2" s="5"/>
      <c r="D2" s="58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</row>
    <row r="3" ht="24" customHeight="1" spans="1:21">
      <c r="A3" s="6"/>
      <c r="B3" s="6"/>
      <c r="C3" s="6"/>
      <c r="D3" s="59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23" t="s">
        <v>31</v>
      </c>
      <c r="U3" s="23"/>
    </row>
    <row r="4" ht="22.5" customHeight="1" spans="1:21">
      <c r="A4" s="7" t="s">
        <v>154</v>
      </c>
      <c r="B4" s="7"/>
      <c r="C4" s="7"/>
      <c r="D4" s="60" t="s">
        <v>172</v>
      </c>
      <c r="E4" s="7" t="s">
        <v>173</v>
      </c>
      <c r="F4" s="7" t="s">
        <v>190</v>
      </c>
      <c r="G4" s="7" t="s">
        <v>157</v>
      </c>
      <c r="H4" s="7"/>
      <c r="I4" s="7"/>
      <c r="J4" s="7"/>
      <c r="K4" s="7" t="s">
        <v>158</v>
      </c>
      <c r="L4" s="7"/>
      <c r="M4" s="7"/>
      <c r="N4" s="7"/>
      <c r="O4" s="7"/>
      <c r="P4" s="7"/>
      <c r="Q4" s="7"/>
      <c r="R4" s="7"/>
      <c r="S4" s="7"/>
      <c r="T4" s="7"/>
      <c r="U4" s="7"/>
    </row>
    <row r="5" ht="39.75" customHeight="1" spans="1:21">
      <c r="A5" s="7" t="s">
        <v>162</v>
      </c>
      <c r="B5" s="7" t="s">
        <v>163</v>
      </c>
      <c r="C5" s="7" t="s">
        <v>164</v>
      </c>
      <c r="D5" s="60"/>
      <c r="E5" s="7"/>
      <c r="F5" s="7"/>
      <c r="G5" s="7" t="s">
        <v>135</v>
      </c>
      <c r="H5" s="7" t="s">
        <v>191</v>
      </c>
      <c r="I5" s="7" t="s">
        <v>192</v>
      </c>
      <c r="J5" s="7" t="s">
        <v>183</v>
      </c>
      <c r="K5" s="7" t="s">
        <v>135</v>
      </c>
      <c r="L5" s="7" t="s">
        <v>193</v>
      </c>
      <c r="M5" s="7" t="s">
        <v>194</v>
      </c>
      <c r="N5" s="7" t="s">
        <v>195</v>
      </c>
      <c r="O5" s="7" t="s">
        <v>185</v>
      </c>
      <c r="P5" s="7" t="s">
        <v>196</v>
      </c>
      <c r="Q5" s="7" t="s">
        <v>197</v>
      </c>
      <c r="R5" s="7" t="s">
        <v>198</v>
      </c>
      <c r="S5" s="7" t="s">
        <v>181</v>
      </c>
      <c r="T5" s="7" t="s">
        <v>184</v>
      </c>
      <c r="U5" s="7" t="s">
        <v>188</v>
      </c>
    </row>
    <row r="6" ht="22.5" customHeight="1" spans="1:21">
      <c r="A6" s="25"/>
      <c r="B6" s="25"/>
      <c r="C6" s="25"/>
      <c r="D6" s="21"/>
      <c r="E6" s="25" t="s">
        <v>135</v>
      </c>
      <c r="F6" s="26">
        <f>F7</f>
        <v>514.82</v>
      </c>
      <c r="G6" s="26">
        <f>G7</f>
        <v>514.82</v>
      </c>
      <c r="H6" s="26">
        <f>H7</f>
        <v>496.59</v>
      </c>
      <c r="I6" s="26">
        <f>I7</f>
        <v>0</v>
      </c>
      <c r="J6" s="26">
        <f>J7</f>
        <v>18.23</v>
      </c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</row>
    <row r="7" ht="22.5" customHeight="1" spans="1:21">
      <c r="A7" s="30" t="s">
        <v>165</v>
      </c>
      <c r="B7" s="30"/>
      <c r="C7" s="30"/>
      <c r="D7" s="27">
        <v>401017</v>
      </c>
      <c r="E7" s="27" t="s">
        <v>166</v>
      </c>
      <c r="F7" s="26">
        <f>F8</f>
        <v>514.82</v>
      </c>
      <c r="G7" s="26">
        <f>G8</f>
        <v>514.82</v>
      </c>
      <c r="H7" s="26">
        <f>H8</f>
        <v>496.59</v>
      </c>
      <c r="I7" s="26">
        <f>I8</f>
        <v>0</v>
      </c>
      <c r="J7" s="26">
        <f>J8</f>
        <v>18.23</v>
      </c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</row>
    <row r="8" ht="22.5" customHeight="1" spans="1:21">
      <c r="A8" s="30" t="s">
        <v>165</v>
      </c>
      <c r="B8" s="30" t="s">
        <v>167</v>
      </c>
      <c r="C8" s="30"/>
      <c r="D8" s="27">
        <f>D7</f>
        <v>401017</v>
      </c>
      <c r="E8" s="31" t="s">
        <v>168</v>
      </c>
      <c r="F8" s="26">
        <f>F9</f>
        <v>514.82</v>
      </c>
      <c r="G8" s="26">
        <f>G9</f>
        <v>514.82</v>
      </c>
      <c r="H8" s="26">
        <f>H9</f>
        <v>496.59</v>
      </c>
      <c r="I8" s="26">
        <f>I9</f>
        <v>0</v>
      </c>
      <c r="J8" s="26">
        <f>J9</f>
        <v>18.23</v>
      </c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</row>
    <row r="9" ht="22.5" customHeight="1" spans="1:21">
      <c r="A9" s="30" t="s">
        <v>165</v>
      </c>
      <c r="B9" s="30" t="s">
        <v>167</v>
      </c>
      <c r="C9" s="30" t="s">
        <v>169</v>
      </c>
      <c r="D9" s="27">
        <f>D8</f>
        <v>401017</v>
      </c>
      <c r="E9" s="31" t="s">
        <v>170</v>
      </c>
      <c r="F9" s="26">
        <f>G9</f>
        <v>514.82</v>
      </c>
      <c r="G9" s="26">
        <f>H9+J9</f>
        <v>514.82</v>
      </c>
      <c r="H9" s="26">
        <f>'4支出分类(政府预算)'!G9</f>
        <v>496.59</v>
      </c>
      <c r="I9" s="26"/>
      <c r="J9" s="26">
        <f>'4支出分类(政府预算)'!O9</f>
        <v>18.23</v>
      </c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</row>
    <row r="10" ht="22.5" customHeight="1" spans="1:21">
      <c r="A10" s="21"/>
      <c r="B10" s="21"/>
      <c r="C10" s="21"/>
      <c r="D10" s="20"/>
      <c r="E10" s="27"/>
      <c r="F10" s="29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</row>
    <row r="11" ht="22.5" customHeight="1" spans="1:21">
      <c r="A11" s="21"/>
      <c r="B11" s="21"/>
      <c r="C11" s="21"/>
      <c r="D11" s="20"/>
      <c r="E11" s="27"/>
      <c r="F11" s="29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8" right="0.08" top="0.08" bottom="0.08" header="0" footer="0"/>
  <pageSetup paperSize="9" scale="92" fitToWidth="0" fitToHeight="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0"/>
  <sheetViews>
    <sheetView workbookViewId="0">
      <selection activeCell="D7" sqref="D7"/>
    </sheetView>
  </sheetViews>
  <sheetFormatPr defaultColWidth="9" defaultRowHeight="13.5" outlineLevelCol="4"/>
  <cols>
    <col min="1" max="1" width="24.5666666666667" customWidth="1"/>
    <col min="2" max="2" width="16" customWidth="1"/>
    <col min="3" max="4" width="22.2833333333333" customWidth="1"/>
    <col min="5" max="5" width="0.141666666666667" customWidth="1"/>
    <col min="6" max="6" width="9.7" customWidth="1"/>
  </cols>
  <sheetData>
    <row r="1" ht="16.5" customHeight="1" spans="1:4">
      <c r="A1" s="3"/>
      <c r="B1" s="24"/>
      <c r="C1" s="24"/>
      <c r="D1" s="22" t="s">
        <v>199</v>
      </c>
    </row>
    <row r="2" ht="32.25" customHeight="1" spans="1:4">
      <c r="A2" s="5" t="s">
        <v>11</v>
      </c>
      <c r="B2" s="5"/>
      <c r="C2" s="5"/>
      <c r="D2" s="5"/>
    </row>
    <row r="3" ht="18.75" customHeight="1" spans="1:5">
      <c r="A3" s="6"/>
      <c r="B3" s="6"/>
      <c r="C3" s="6"/>
      <c r="D3" s="23" t="s">
        <v>31</v>
      </c>
      <c r="E3" s="3"/>
    </row>
    <row r="4" ht="20.25" customHeight="1" spans="1:5">
      <c r="A4" s="7" t="s">
        <v>32</v>
      </c>
      <c r="B4" s="7"/>
      <c r="C4" s="7" t="s">
        <v>33</v>
      </c>
      <c r="D4" s="7"/>
      <c r="E4" s="3"/>
    </row>
    <row r="5" ht="20.25" customHeight="1" spans="1:5">
      <c r="A5" s="7" t="s">
        <v>34</v>
      </c>
      <c r="B5" s="7" t="s">
        <v>35</v>
      </c>
      <c r="C5" s="7" t="s">
        <v>34</v>
      </c>
      <c r="D5" s="7" t="s">
        <v>35</v>
      </c>
      <c r="E5" s="3"/>
    </row>
    <row r="6" ht="20.25" customHeight="1" spans="1:5">
      <c r="A6" s="25" t="s">
        <v>200</v>
      </c>
      <c r="B6" s="26">
        <f>B7</f>
        <v>514.82</v>
      </c>
      <c r="C6" s="25" t="s">
        <v>201</v>
      </c>
      <c r="D6" s="26">
        <f>D11</f>
        <v>514.82</v>
      </c>
      <c r="E6" s="3"/>
    </row>
    <row r="7" ht="20.25" customHeight="1" spans="1:5">
      <c r="A7" s="28" t="s">
        <v>202</v>
      </c>
      <c r="B7" s="26">
        <f>B8</f>
        <v>514.82</v>
      </c>
      <c r="C7" s="28" t="s">
        <v>40</v>
      </c>
      <c r="D7" s="26"/>
      <c r="E7" s="3"/>
    </row>
    <row r="8" ht="20.25" customHeight="1" spans="1:5">
      <c r="A8" s="28" t="s">
        <v>203</v>
      </c>
      <c r="B8" s="26">
        <f>'2收入总表'!D8</f>
        <v>514.82</v>
      </c>
      <c r="C8" s="28" t="s">
        <v>44</v>
      </c>
      <c r="D8" s="53"/>
      <c r="E8" s="3"/>
    </row>
    <row r="9" ht="30.75" customHeight="1" spans="1:5">
      <c r="A9" s="28" t="s">
        <v>47</v>
      </c>
      <c r="B9" s="54"/>
      <c r="C9" s="28" t="s">
        <v>48</v>
      </c>
      <c r="D9" s="53"/>
      <c r="E9" s="3"/>
    </row>
    <row r="10" ht="20.25" customHeight="1" spans="1:5">
      <c r="A10" s="28" t="s">
        <v>204</v>
      </c>
      <c r="B10" s="54"/>
      <c r="C10" s="28" t="s">
        <v>52</v>
      </c>
      <c r="D10" s="53"/>
      <c r="E10" s="3"/>
    </row>
    <row r="11" ht="20.25" customHeight="1" spans="1:5">
      <c r="A11" s="28" t="s">
        <v>205</v>
      </c>
      <c r="B11" s="54"/>
      <c r="C11" s="28" t="s">
        <v>56</v>
      </c>
      <c r="D11" s="53">
        <f>B6</f>
        <v>514.82</v>
      </c>
      <c r="E11" s="3"/>
    </row>
    <row r="12" ht="20.25" customHeight="1" spans="1:5">
      <c r="A12" s="28" t="s">
        <v>206</v>
      </c>
      <c r="B12" s="54"/>
      <c r="C12" s="28" t="s">
        <v>60</v>
      </c>
      <c r="D12" s="53"/>
      <c r="E12" s="3"/>
    </row>
    <row r="13" ht="20.25" customHeight="1" spans="1:5">
      <c r="A13" s="25" t="s">
        <v>207</v>
      </c>
      <c r="B13" s="26"/>
      <c r="C13" s="28" t="s">
        <v>64</v>
      </c>
      <c r="D13" s="53"/>
      <c r="E13" s="3"/>
    </row>
    <row r="14" ht="20.25" customHeight="1" spans="1:5">
      <c r="A14" s="28" t="s">
        <v>202</v>
      </c>
      <c r="B14" s="54"/>
      <c r="C14" s="28" t="s">
        <v>68</v>
      </c>
      <c r="D14" s="53"/>
      <c r="E14" s="3"/>
    </row>
    <row r="15" ht="20.25" customHeight="1" spans="1:5">
      <c r="A15" s="28" t="s">
        <v>204</v>
      </c>
      <c r="B15" s="54"/>
      <c r="C15" s="28" t="s">
        <v>72</v>
      </c>
      <c r="D15" s="53"/>
      <c r="E15" s="3"/>
    </row>
    <row r="16" ht="20.25" customHeight="1" spans="1:5">
      <c r="A16" s="28" t="s">
        <v>205</v>
      </c>
      <c r="B16" s="54"/>
      <c r="C16" s="28" t="s">
        <v>76</v>
      </c>
      <c r="D16" s="53"/>
      <c r="E16" s="3"/>
    </row>
    <row r="17" ht="20.25" customHeight="1" spans="1:5">
      <c r="A17" s="28" t="s">
        <v>206</v>
      </c>
      <c r="B17" s="54"/>
      <c r="C17" s="28" t="s">
        <v>80</v>
      </c>
      <c r="D17" s="53"/>
      <c r="E17" s="3"/>
    </row>
    <row r="18" ht="20.25" customHeight="1" spans="1:5">
      <c r="A18" s="28"/>
      <c r="B18" s="55"/>
      <c r="C18" s="28" t="s">
        <v>84</v>
      </c>
      <c r="D18" s="53"/>
      <c r="E18" s="3"/>
    </row>
    <row r="19" ht="20.25" customHeight="1" spans="1:5">
      <c r="A19" s="28"/>
      <c r="B19" s="28"/>
      <c r="C19" s="28" t="s">
        <v>88</v>
      </c>
      <c r="D19" s="53"/>
      <c r="E19" s="3"/>
    </row>
    <row r="20" ht="20.25" customHeight="1" spans="1:5">
      <c r="A20" s="28"/>
      <c r="B20" s="28"/>
      <c r="C20" s="28" t="s">
        <v>92</v>
      </c>
      <c r="D20" s="53"/>
      <c r="E20" s="3"/>
    </row>
    <row r="21" ht="20.25" customHeight="1" spans="1:5">
      <c r="A21" s="28"/>
      <c r="B21" s="28"/>
      <c r="C21" s="28" t="s">
        <v>96</v>
      </c>
      <c r="D21" s="53"/>
      <c r="E21" s="3"/>
    </row>
    <row r="22" ht="20.25" customHeight="1" spans="1:5">
      <c r="A22" s="28"/>
      <c r="B22" s="28"/>
      <c r="C22" s="28" t="s">
        <v>99</v>
      </c>
      <c r="D22" s="53"/>
      <c r="E22" s="3"/>
    </row>
    <row r="23" ht="20.25" customHeight="1" spans="1:5">
      <c r="A23" s="28"/>
      <c r="B23" s="28"/>
      <c r="C23" s="28" t="s">
        <v>102</v>
      </c>
      <c r="D23" s="53"/>
      <c r="E23" s="3"/>
    </row>
    <row r="24" ht="20.25" customHeight="1" spans="1:5">
      <c r="A24" s="28"/>
      <c r="B24" s="28"/>
      <c r="C24" s="28" t="s">
        <v>104</v>
      </c>
      <c r="D24" s="53"/>
      <c r="E24" s="3"/>
    </row>
    <row r="25" ht="20.25" customHeight="1" spans="1:5">
      <c r="A25" s="28"/>
      <c r="B25" s="28"/>
      <c r="C25" s="28" t="s">
        <v>106</v>
      </c>
      <c r="D25" s="53"/>
      <c r="E25" s="3"/>
    </row>
    <row r="26" ht="20.25" customHeight="1" spans="1:5">
      <c r="A26" s="28"/>
      <c r="B26" s="28"/>
      <c r="C26" s="28" t="s">
        <v>108</v>
      </c>
      <c r="D26" s="53"/>
      <c r="E26" s="3"/>
    </row>
    <row r="27" ht="20.25" customHeight="1" spans="1:5">
      <c r="A27" s="28"/>
      <c r="B27" s="28"/>
      <c r="C27" s="28" t="s">
        <v>110</v>
      </c>
      <c r="D27" s="53"/>
      <c r="E27" s="3"/>
    </row>
    <row r="28" ht="20.25" customHeight="1" spans="1:5">
      <c r="A28" s="28"/>
      <c r="B28" s="28"/>
      <c r="C28" s="28" t="s">
        <v>112</v>
      </c>
      <c r="D28" s="53"/>
      <c r="E28" s="3"/>
    </row>
    <row r="29" ht="20.25" customHeight="1" spans="1:5">
      <c r="A29" s="28"/>
      <c r="B29" s="28"/>
      <c r="C29" s="28" t="s">
        <v>114</v>
      </c>
      <c r="D29" s="53"/>
      <c r="E29" s="3"/>
    </row>
    <row r="30" ht="20.25" customHeight="1" spans="1:5">
      <c r="A30" s="28"/>
      <c r="B30" s="28"/>
      <c r="C30" s="28" t="s">
        <v>116</v>
      </c>
      <c r="D30" s="53"/>
      <c r="E30" s="3"/>
    </row>
    <row r="31" ht="20.25" customHeight="1" spans="1:5">
      <c r="A31" s="28"/>
      <c r="B31" s="28"/>
      <c r="C31" s="28" t="s">
        <v>118</v>
      </c>
      <c r="D31" s="53"/>
      <c r="E31" s="3"/>
    </row>
    <row r="32" ht="20.25" customHeight="1" spans="1:5">
      <c r="A32" s="28"/>
      <c r="B32" s="28"/>
      <c r="C32" s="28" t="s">
        <v>120</v>
      </c>
      <c r="D32" s="53"/>
      <c r="E32" s="3"/>
    </row>
    <row r="33" ht="20.25" customHeight="1" spans="1:5">
      <c r="A33" s="28"/>
      <c r="B33" s="28"/>
      <c r="C33" s="28" t="s">
        <v>122</v>
      </c>
      <c r="D33" s="53"/>
      <c r="E33" s="3"/>
    </row>
    <row r="34" ht="20.25" customHeight="1" spans="1:5">
      <c r="A34" s="28"/>
      <c r="B34" s="28"/>
      <c r="C34" s="28" t="s">
        <v>123</v>
      </c>
      <c r="D34" s="53"/>
      <c r="E34" s="3"/>
    </row>
    <row r="35" ht="20.25" customHeight="1" spans="1:5">
      <c r="A35" s="28"/>
      <c r="B35" s="28"/>
      <c r="C35" s="28" t="s">
        <v>124</v>
      </c>
      <c r="D35" s="53"/>
      <c r="E35" s="3"/>
    </row>
    <row r="36" ht="20.25" customHeight="1" spans="1:5">
      <c r="A36" s="28"/>
      <c r="B36" s="28"/>
      <c r="C36" s="28" t="s">
        <v>125</v>
      </c>
      <c r="D36" s="53"/>
      <c r="E36" s="3"/>
    </row>
    <row r="37" ht="20.25" customHeight="1" spans="1:5">
      <c r="A37" s="28"/>
      <c r="B37" s="28"/>
      <c r="C37" s="28"/>
      <c r="D37" s="54"/>
      <c r="E37" s="3"/>
    </row>
    <row r="38" ht="20.25" customHeight="1" spans="1:5">
      <c r="A38" s="25"/>
      <c r="B38" s="25"/>
      <c r="C38" s="25" t="s">
        <v>208</v>
      </c>
      <c r="D38" s="26"/>
      <c r="E38" s="6"/>
    </row>
    <row r="39" ht="20.25" customHeight="1" spans="1:5">
      <c r="A39" s="25"/>
      <c r="B39" s="25"/>
      <c r="C39" s="25"/>
      <c r="D39" s="26"/>
      <c r="E39" s="6"/>
    </row>
    <row r="40" ht="20.25" customHeight="1" spans="1:5">
      <c r="A40" s="7" t="s">
        <v>209</v>
      </c>
      <c r="B40" s="26">
        <f>B6</f>
        <v>514.82</v>
      </c>
      <c r="C40" s="7" t="s">
        <v>210</v>
      </c>
      <c r="D40" s="29">
        <f>D6</f>
        <v>514.82</v>
      </c>
      <c r="E40" s="6"/>
    </row>
  </sheetData>
  <mergeCells count="4">
    <mergeCell ref="A2:D2"/>
    <mergeCell ref="A3:C3"/>
    <mergeCell ref="A4:B4"/>
    <mergeCell ref="C4:D4"/>
  </mergeCells>
  <printOptions horizontalCentered="1"/>
  <pageMargins left="0.08" right="0.08" top="0.08" bottom="0.08" header="0" footer="0"/>
  <pageSetup paperSize="9" fitToWidth="0" fitToHeight="0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2"/>
  <sheetViews>
    <sheetView workbookViewId="0">
      <selection activeCell="G21" sqref="G20:G21"/>
    </sheetView>
  </sheetViews>
  <sheetFormatPr defaultColWidth="9" defaultRowHeight="13.5"/>
  <cols>
    <col min="1" max="2" width="4.85833333333333" customWidth="1"/>
    <col min="3" max="3" width="6" customWidth="1"/>
    <col min="4" max="4" width="9" customWidth="1"/>
    <col min="5" max="6" width="16.425" customWidth="1"/>
    <col min="7" max="7" width="11.5666666666667" customWidth="1"/>
    <col min="8" max="8" width="12.425" customWidth="1"/>
    <col min="9" max="9" width="14.7" customWidth="1"/>
    <col min="10" max="10" width="11.425" customWidth="1"/>
    <col min="11" max="11" width="19" customWidth="1"/>
    <col min="12" max="12" width="9.7" customWidth="1"/>
  </cols>
  <sheetData>
    <row r="1" ht="16.5" customHeight="1" spans="1:11">
      <c r="A1" s="3"/>
      <c r="B1" s="24"/>
      <c r="C1" s="24"/>
      <c r="D1" s="3"/>
      <c r="E1" s="24"/>
      <c r="F1" s="24"/>
      <c r="G1" s="24"/>
      <c r="H1" s="24"/>
      <c r="I1" s="24"/>
      <c r="J1" s="24"/>
      <c r="K1" s="22" t="s">
        <v>211</v>
      </c>
    </row>
    <row r="2" ht="42.75" customHeight="1" spans="1:11">
      <c r="A2" s="5" t="s">
        <v>12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ht="24" customHeight="1" spans="1:11">
      <c r="A3" s="6"/>
      <c r="B3" s="6"/>
      <c r="C3" s="6"/>
      <c r="D3" s="6"/>
      <c r="E3" s="6"/>
      <c r="F3" s="6"/>
      <c r="G3" s="6"/>
      <c r="H3" s="6"/>
      <c r="I3" s="6"/>
      <c r="J3" s="23" t="s">
        <v>31</v>
      </c>
      <c r="K3" s="23"/>
    </row>
    <row r="4" ht="24.75" customHeight="1" spans="1:11">
      <c r="A4" s="7" t="s">
        <v>154</v>
      </c>
      <c r="B4" s="7"/>
      <c r="C4" s="7"/>
      <c r="D4" s="7" t="s">
        <v>155</v>
      </c>
      <c r="E4" s="7" t="s">
        <v>156</v>
      </c>
      <c r="F4" s="7" t="s">
        <v>135</v>
      </c>
      <c r="G4" s="7" t="s">
        <v>157</v>
      </c>
      <c r="H4" s="7"/>
      <c r="I4" s="7"/>
      <c r="J4" s="7"/>
      <c r="K4" s="7" t="s">
        <v>158</v>
      </c>
    </row>
    <row r="5" ht="21" customHeight="1" spans="1:11">
      <c r="A5" s="7"/>
      <c r="B5" s="7"/>
      <c r="C5" s="7"/>
      <c r="D5" s="7"/>
      <c r="E5" s="7"/>
      <c r="F5" s="7"/>
      <c r="G5" s="7" t="s">
        <v>137</v>
      </c>
      <c r="H5" s="7" t="s">
        <v>212</v>
      </c>
      <c r="I5" s="7"/>
      <c r="J5" s="7" t="s">
        <v>213</v>
      </c>
      <c r="K5" s="7"/>
    </row>
    <row r="6" ht="28.5" customHeight="1" spans="1:11">
      <c r="A6" s="7" t="s">
        <v>162</v>
      </c>
      <c r="B6" s="7" t="s">
        <v>163</v>
      </c>
      <c r="C6" s="7" t="s">
        <v>164</v>
      </c>
      <c r="D6" s="7"/>
      <c r="E6" s="7"/>
      <c r="F6" s="7"/>
      <c r="G6" s="7"/>
      <c r="H6" s="7" t="s">
        <v>191</v>
      </c>
      <c r="I6" s="7" t="s">
        <v>183</v>
      </c>
      <c r="J6" s="7"/>
      <c r="K6" s="7"/>
    </row>
    <row r="7" ht="22.5" customHeight="1" spans="1:11">
      <c r="A7" s="28"/>
      <c r="B7" s="28"/>
      <c r="C7" s="28"/>
      <c r="D7" s="25"/>
      <c r="E7" s="25" t="s">
        <v>135</v>
      </c>
      <c r="F7" s="26">
        <f>F8</f>
        <v>514.82</v>
      </c>
      <c r="G7" s="26">
        <f>G8</f>
        <v>514.82</v>
      </c>
      <c r="H7" s="26">
        <f>H8</f>
        <v>496.59</v>
      </c>
      <c r="I7" s="26">
        <f>I8</f>
        <v>18.23</v>
      </c>
      <c r="J7" s="26"/>
      <c r="K7" s="26"/>
    </row>
    <row r="8" ht="22.5" customHeight="1" spans="1:11">
      <c r="A8" s="30" t="s">
        <v>165</v>
      </c>
      <c r="B8" s="30"/>
      <c r="C8" s="30"/>
      <c r="D8" s="27">
        <v>401017</v>
      </c>
      <c r="E8" s="27" t="s">
        <v>166</v>
      </c>
      <c r="F8" s="26">
        <f>F9</f>
        <v>514.82</v>
      </c>
      <c r="G8" s="26">
        <f>G9</f>
        <v>514.82</v>
      </c>
      <c r="H8" s="26">
        <f>H9</f>
        <v>496.59</v>
      </c>
      <c r="I8" s="26">
        <f>I9</f>
        <v>18.23</v>
      </c>
      <c r="J8" s="26"/>
      <c r="K8" s="26"/>
    </row>
    <row r="9" ht="22.5" customHeight="1" spans="1:11">
      <c r="A9" s="30" t="s">
        <v>165</v>
      </c>
      <c r="B9" s="30" t="s">
        <v>167</v>
      </c>
      <c r="C9" s="30"/>
      <c r="D9" s="27">
        <f>D8</f>
        <v>401017</v>
      </c>
      <c r="E9" s="31" t="s">
        <v>168</v>
      </c>
      <c r="F9" s="26">
        <f>F10</f>
        <v>514.82</v>
      </c>
      <c r="G9" s="26">
        <f>G10</f>
        <v>514.82</v>
      </c>
      <c r="H9" s="26">
        <f>H10</f>
        <v>496.59</v>
      </c>
      <c r="I9" s="26">
        <f>I10</f>
        <v>18.23</v>
      </c>
      <c r="J9" s="26"/>
      <c r="K9" s="26"/>
    </row>
    <row r="10" ht="22.5" customHeight="1" spans="1:11">
      <c r="A10" s="30" t="s">
        <v>165</v>
      </c>
      <c r="B10" s="30" t="s">
        <v>167</v>
      </c>
      <c r="C10" s="30" t="s">
        <v>169</v>
      </c>
      <c r="D10" s="27">
        <f>D9</f>
        <v>401017</v>
      </c>
      <c r="E10" s="31" t="s">
        <v>170</v>
      </c>
      <c r="F10" s="26">
        <f>G10</f>
        <v>514.82</v>
      </c>
      <c r="G10" s="26">
        <f>H10+I10</f>
        <v>514.82</v>
      </c>
      <c r="H10" s="26">
        <f>'5支出分类（部门预算）'!H9</f>
        <v>496.59</v>
      </c>
      <c r="I10" s="26">
        <f>'5支出分类（部门预算）'!J9</f>
        <v>18.23</v>
      </c>
      <c r="J10" s="26"/>
      <c r="K10" s="26"/>
    </row>
    <row r="11" ht="22.5" customHeight="1" spans="1:11">
      <c r="A11" s="30"/>
      <c r="B11" s="30"/>
      <c r="C11" s="30"/>
      <c r="D11" s="27"/>
      <c r="E11" s="27"/>
      <c r="F11" s="26"/>
      <c r="G11" s="26"/>
      <c r="H11" s="26"/>
      <c r="I11" s="26"/>
      <c r="J11" s="26"/>
      <c r="K11" s="26"/>
    </row>
    <row r="12" ht="22.5" customHeight="1" spans="1:11">
      <c r="A12" s="30"/>
      <c r="B12" s="30"/>
      <c r="C12" s="30"/>
      <c r="D12" s="27"/>
      <c r="E12" s="27"/>
      <c r="F12" s="26"/>
      <c r="G12" s="26"/>
      <c r="H12" s="26"/>
      <c r="I12" s="26"/>
      <c r="J12" s="26"/>
      <c r="K12" s="26"/>
    </row>
  </sheetData>
  <mergeCells count="12">
    <mergeCell ref="A2:K2"/>
    <mergeCell ref="A3:I3"/>
    <mergeCell ref="J3:K3"/>
    <mergeCell ref="G4:J4"/>
    <mergeCell ref="H5:I5"/>
    <mergeCell ref="D4:D6"/>
    <mergeCell ref="E4:E6"/>
    <mergeCell ref="F4:F6"/>
    <mergeCell ref="G5:G6"/>
    <mergeCell ref="J5:J6"/>
    <mergeCell ref="K4:K6"/>
    <mergeCell ref="A4:C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26</vt:i4>
      </vt:variant>
    </vt:vector>
  </HeadingPairs>
  <TitlesOfParts>
    <vt:vector size="26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8一般公共预算基本支出表（政府预算）</vt:lpstr>
      <vt:lpstr>9一般公共预算基本支出表（部门预算）</vt:lpstr>
      <vt:lpstr>10工资福利(政府预算)</vt:lpstr>
      <vt:lpstr>11工资福利</vt:lpstr>
      <vt:lpstr>12个人家庭(政府预算)</vt:lpstr>
      <vt:lpstr>13个人家庭</vt:lpstr>
      <vt:lpstr>14商品服务(政府预算)</vt:lpstr>
      <vt:lpstr>15商品服务</vt:lpstr>
      <vt:lpstr>16三公</vt:lpstr>
      <vt:lpstr>17政府性基金</vt:lpstr>
      <vt:lpstr>18政府性基金(政府预算)</vt:lpstr>
      <vt:lpstr>19政府性基金（部门预算）</vt:lpstr>
      <vt:lpstr>20国有资本经营预算</vt:lpstr>
      <vt:lpstr>21财政专户管理资金</vt:lpstr>
      <vt:lpstr>22专项清单</vt:lpstr>
      <vt:lpstr>23项目支出绩效目标表</vt:lpstr>
      <vt:lpstr>24整体支出绩效目标表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2023-09-26T10:03:00Z</dcterms:created>
  <dcterms:modified xsi:type="dcterms:W3CDTF">2024-10-17T01:48:30Z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0872A6C7F61847B88AE436697EA2E97C_13</vt:lpwstr>
  </property>
</Properties>
</file>