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0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4525"/>
</workbook>
</file>

<file path=xl/sharedStrings.xml><?xml version="1.0" encoding="utf-8"?>
<sst xmlns="http://schemas.openxmlformats.org/spreadsheetml/2006/main" count="116" uniqueCount="113">
  <si>
    <t>2021年度蒸湘区政府性基金预算收支及结余情况录入表</t>
  </si>
  <si>
    <t>录入10表</t>
  </si>
  <si>
    <t>单位：万元</t>
  </si>
  <si>
    <t>科目编码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</si>
  <si>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</si>
  <si>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</si>
  <si>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</si>
  <si>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</si>
  <si>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</si>
  <si>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</si>
  <si>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</si>
  <si>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债务收入</t>
  </si>
  <si>
    <t>债务转贷收入</t>
  </si>
  <si>
    <t>省补助计划单列市收入</t>
  </si>
  <si>
    <t>计划单列市上解省收入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</si>
  <si>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</si>
  <si>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</si>
  <si>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</si>
  <si>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</si>
  <si>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</si>
  <si>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</si>
  <si>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</si>
  <si>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</si>
  <si>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结余项目</t>
  </si>
  <si>
    <t>待偿债置换专项债券结余</t>
  </si>
  <si>
    <t>年终结余</t>
  </si>
  <si>
    <t>政府性基金预算收入</t>
  </si>
  <si>
    <t>政府性基金预算支出</t>
  </si>
  <si>
    <t>政府性基金预算结余</t>
  </si>
  <si>
    <t>核电站乏燃料处理处置基金收入</t>
  </si>
  <si>
    <t>核电站乏燃料处理处置基金支出</t>
  </si>
  <si>
    <t>核电站乏燃料处理处置基金结余</t>
  </si>
  <si>
    <t>国家电影事业发展专项资金相关收入</t>
  </si>
  <si>
    <t>国家电影事业发展专项资金相关支出</t>
  </si>
  <si>
    <t>国家电影事业发展专项资金相关结余</t>
  </si>
  <si>
    <t>旅游发展基金收入</t>
  </si>
  <si>
    <t>旅游发展基金支出</t>
  </si>
  <si>
    <t>旅游发展基金结余</t>
  </si>
  <si>
    <t>大中型水库移民后期扶持基金收入</t>
  </si>
  <si>
    <t>大中型水库移民后期扶持基金支出</t>
  </si>
  <si>
    <t>大中型水库移民后期扶持基金结余</t>
  </si>
  <si>
    <t>小型水库移民扶助基金相关收入</t>
  </si>
  <si>
    <t>小型水库移民扶助基金相关支出</t>
  </si>
  <si>
    <t>小型水库移民扶助基金相关结余</t>
  </si>
  <si>
    <t>可再生能源电价附加收入</t>
  </si>
  <si>
    <t>可再生能源电价附加收入安排的支出</t>
  </si>
  <si>
    <t>可再生能源电价附加结余</t>
  </si>
  <si>
    <t>废弃电器电子产品处理基金收入</t>
  </si>
  <si>
    <t>废弃电器电子产品处理基金支出</t>
  </si>
  <si>
    <t>废弃电器电子产品处理基金结余</t>
  </si>
  <si>
    <t>国有土地使用权出让相关收入</t>
  </si>
  <si>
    <t>国有土地使用权出让相关支出</t>
  </si>
  <si>
    <t>国有土地使用权出让相关结余</t>
  </si>
  <si>
    <t>国有土地收益基金相关收入</t>
  </si>
  <si>
    <t>国有土地收益基金相关支出</t>
  </si>
  <si>
    <t>国有土地收益基金相关结余</t>
  </si>
  <si>
    <t>农业土地开发资金相关收入</t>
  </si>
  <si>
    <t>农业土地开发资金相关支出</t>
  </si>
  <si>
    <t>农业土地开发资金相关结余</t>
  </si>
  <si>
    <t>城市基础设施配套费相关收入</t>
  </si>
  <si>
    <t>城市基础设施配套费相关支出</t>
  </si>
  <si>
    <t>城市基础设施配套费相关结余</t>
  </si>
  <si>
    <t>污水处理费相关收入</t>
  </si>
  <si>
    <t>污水处理费相关支出</t>
  </si>
  <si>
    <t>污水处理费相关结余</t>
  </si>
  <si>
    <t>大中型水库库区基金相关收入</t>
  </si>
  <si>
    <t>大中型水库库区基金相关支出</t>
  </si>
  <si>
    <t>大中型水库库区基金相关结余</t>
  </si>
  <si>
    <t>三峡水库库区基金收入</t>
  </si>
  <si>
    <t>三峡水库库区基金支出</t>
  </si>
  <si>
    <t>三峡水库库区基金结余</t>
  </si>
  <si>
    <t>国家重大水利工程建设基金相关收入</t>
  </si>
  <si>
    <t>国家重大水利工程建设基金相关支出</t>
  </si>
  <si>
    <t>国家重大水利工程建设基金相关结余</t>
  </si>
  <si>
    <t>海南省高等级公路车辆通行附加费相关收入</t>
  </si>
  <si>
    <t>海南省高等级公路车辆通行附加费相关支出</t>
  </si>
  <si>
    <t>海南省高等级公路车辆通行附加费相关结余</t>
  </si>
  <si>
    <t>车辆通行费相关收入</t>
  </si>
  <si>
    <t>车辆通行费相关支出</t>
  </si>
  <si>
    <t>车辆通行费相关结余</t>
  </si>
  <si>
    <t>港口建设费相关收入</t>
  </si>
  <si>
    <t>港口建设费相关支出</t>
  </si>
  <si>
    <t>港口建设费相关结余</t>
  </si>
  <si>
    <t>铁路建设基金收入</t>
  </si>
  <si>
    <t>铁路建设基金支出</t>
  </si>
  <si>
    <t>铁路建设基金结余</t>
  </si>
  <si>
    <t>船舶油污损害赔偿基金收入</t>
  </si>
  <si>
    <t>船舶油污损害赔偿基金支出</t>
  </si>
  <si>
    <t>船舶油污损害赔偿基金结余</t>
  </si>
  <si>
    <t>民航发展基金收入</t>
  </si>
  <si>
    <t>民航发展基金支出</t>
  </si>
  <si>
    <t>民航发展基金结余</t>
  </si>
  <si>
    <t>农网还贷资金收入</t>
  </si>
  <si>
    <t>农网还贷资金支出</t>
  </si>
  <si>
    <t>农网还贷资金结余</t>
  </si>
  <si>
    <t>中央特别国债经营基金收入</t>
  </si>
  <si>
    <t>中央特别国债经营基金支出</t>
  </si>
  <si>
    <t>中央特别国债经营基金结余</t>
  </si>
  <si>
    <t>中央特别国债经营基金财务收入</t>
  </si>
  <si>
    <t>中央特别国债经营基金财务支出</t>
  </si>
  <si>
    <t>中央特别国债经营基金财务结余</t>
  </si>
  <si>
    <t>彩票发行机构和彩票销售机构的业务费用</t>
  </si>
  <si>
    <t>彩票发行销售机构业务费安排的支出</t>
  </si>
  <si>
    <t>彩票发行机构和彩票销售机构的业务费用结余</t>
  </si>
  <si>
    <t>彩票公益金收入</t>
  </si>
  <si>
    <t>彩票公益金安排的支出</t>
  </si>
  <si>
    <t>彩票公益金结余</t>
  </si>
  <si>
    <t>其他政府性基金相关收入</t>
  </si>
  <si>
    <t>其他政府性基金相关支出</t>
  </si>
  <si>
    <t>其他政府性基金相关结余</t>
  </si>
  <si>
    <t xml:space="preserve">  其中:抗疫特别国债上年结余</t>
  </si>
  <si>
    <t xml:space="preserve">  其中:抗疫特别国债安排的支出</t>
  </si>
  <si>
    <t xml:space="preserve">  其中:抗疫特别国债结余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</si>
</sst>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sz val="10"/>
      <name val="宋体"/>
      <charset val="134"/>
    </font>
    <font>
      <b/>
      <sz val="1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mediumGray">
        <fgColor indexed="9"/>
      </patternFill>
    </fill>
    <fill>
      <patternFill patternType="solid">
        <fgColor indexed="2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7" fillId="8" borderId="6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2" borderId="7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8" fillId="16" borderId="10" applyNumberFormat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20" fillId="17" borderId="11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35" borderId="0" applyNumberFormat="0" applyBorder="0" applyAlignment="0" applyProtection="0">
      <alignment vertical="center"/>
    </xf>
    <xf numFmtId="0" fontId="6" fillId="36" borderId="0" applyNumberFormat="0" applyBorder="0" applyAlignment="0" applyProtection="0">
      <alignment vertical="center"/>
    </xf>
    <xf numFmtId="0" fontId="9" fillId="37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 applyFill="1" applyBorder="1" applyAlignment="1"/>
    <xf numFmtId="0" fontId="1" fillId="2" borderId="0" xfId="0" applyFont="1" applyFill="1" applyBorder="1" applyAlignment="1">
      <alignment wrapText="1"/>
    </xf>
    <xf numFmtId="0" fontId="2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3" fontId="3" fillId="3" borderId="1" xfId="0" applyNumberFormat="1" applyFont="1" applyFill="1" applyBorder="1" applyAlignment="1" applyProtection="1">
      <alignment horizontal="right" vertical="center"/>
    </xf>
    <xf numFmtId="3" fontId="3" fillId="4" borderId="1" xfId="0" applyNumberFormat="1" applyFont="1" applyFill="1" applyBorder="1" applyAlignment="1" applyProtection="1">
      <alignment horizontal="right" vertical="center"/>
    </xf>
    <xf numFmtId="3" fontId="3" fillId="5" borderId="1" xfId="0" applyNumberFormat="1" applyFont="1" applyFill="1" applyBorder="1" applyAlignment="1" applyProtection="1">
      <alignment horizontal="right" vertical="center"/>
    </xf>
    <xf numFmtId="3" fontId="3" fillId="6" borderId="1" xfId="0" applyNumberFormat="1" applyFont="1" applyFill="1" applyBorder="1" applyAlignment="1" applyProtection="1">
      <alignment horizontal="right" vertical="center"/>
    </xf>
    <xf numFmtId="3" fontId="3" fillId="3" borderId="2" xfId="0" applyNumberFormat="1" applyFont="1" applyFill="1" applyBorder="1" applyAlignment="1" applyProtection="1">
      <alignment horizontal="right" vertical="center"/>
    </xf>
    <xf numFmtId="3" fontId="3" fillId="4" borderId="2" xfId="0" applyNumberFormat="1" applyFont="1" applyFill="1" applyBorder="1" applyAlignment="1" applyProtection="1">
      <alignment horizontal="right" vertical="center"/>
    </xf>
    <xf numFmtId="3" fontId="3" fillId="5" borderId="2" xfId="0" applyNumberFormat="1" applyFont="1" applyFill="1" applyBorder="1" applyAlignment="1" applyProtection="1">
      <alignment horizontal="right" vertical="center"/>
    </xf>
    <xf numFmtId="3" fontId="3" fillId="6" borderId="2" xfId="0" applyNumberFormat="1" applyFont="1" applyFill="1" applyBorder="1" applyAlignment="1" applyProtection="1">
      <alignment horizontal="right" vertical="center"/>
    </xf>
    <xf numFmtId="0" fontId="3" fillId="2" borderId="3" xfId="0" applyNumberFormat="1" applyFont="1" applyFill="1" applyBorder="1" applyAlignment="1" applyProtection="1">
      <alignment horizontal="left" vertical="center"/>
    </xf>
    <xf numFmtId="0" fontId="3" fillId="2" borderId="1" xfId="0" applyNumberFormat="1" applyFont="1" applyFill="1" applyBorder="1" applyAlignment="1" applyProtection="1">
      <alignment horizontal="right" vertical="center"/>
    </xf>
    <xf numFmtId="0" fontId="1" fillId="2" borderId="1" xfId="0" applyNumberFormat="1" applyFont="1" applyFill="1" applyBorder="1" applyAlignment="1" applyProtection="1"/>
    <xf numFmtId="0" fontId="1" fillId="2" borderId="3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/>
    <xf numFmtId="0" fontId="3" fillId="2" borderId="4" xfId="0" applyNumberFormat="1" applyFont="1" applyFill="1" applyBorder="1" applyAlignment="1" applyProtection="1">
      <alignment horizontal="left" vertical="center"/>
    </xf>
    <xf numFmtId="0" fontId="3" fillId="2" borderId="4" xfId="0" applyNumberFormat="1" applyFont="1" applyFill="1" applyBorder="1" applyAlignment="1" applyProtection="1">
      <alignment horizontal="right" vertical="center"/>
    </xf>
    <xf numFmtId="3" fontId="3" fillId="6" borderId="3" xfId="0" applyNumberFormat="1" applyFont="1" applyFill="1" applyBorder="1" applyAlignment="1" applyProtection="1">
      <alignment horizontal="right" vertical="center"/>
    </xf>
    <xf numFmtId="3" fontId="3" fillId="4" borderId="5" xfId="0" applyNumberFormat="1" applyFont="1" applyFill="1" applyBorder="1" applyAlignment="1" applyProtection="1">
      <alignment horizontal="righ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2022\2021&#24180;&#20915;&#31639;\3.30&#24635;&#20915;&#3163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  <row r="24">
          <cell r="C24">
            <v>0</v>
          </cell>
        </row>
        <row r="25">
          <cell r="C25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6">
          <cell r="C46">
            <v>0</v>
          </cell>
        </row>
        <row r="47">
          <cell r="C47">
            <v>0</v>
          </cell>
        </row>
        <row r="55">
          <cell r="C55">
            <v>0</v>
          </cell>
        </row>
        <row r="56">
          <cell r="C56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3">
          <cell r="C73">
            <v>0</v>
          </cell>
        </row>
        <row r="74">
          <cell r="C74">
            <v>0</v>
          </cell>
        </row>
      </sheetData>
      <sheetData sheetId="12">
        <row r="7">
          <cell r="C7">
            <v>0</v>
          </cell>
        </row>
        <row r="15">
          <cell r="C15">
            <v>208</v>
          </cell>
        </row>
        <row r="21">
          <cell r="C21">
            <v>0</v>
          </cell>
        </row>
        <row r="27">
          <cell r="C27">
            <v>0</v>
          </cell>
        </row>
        <row r="31">
          <cell r="C31">
            <v>175</v>
          </cell>
        </row>
        <row r="35">
          <cell r="C35">
            <v>0</v>
          </cell>
        </row>
        <row r="39">
          <cell r="C39">
            <v>0</v>
          </cell>
        </row>
        <row r="43">
          <cell r="C43">
            <v>0</v>
          </cell>
        </row>
        <row r="48">
          <cell r="C48">
            <v>0</v>
          </cell>
        </row>
        <row r="54">
          <cell r="C54">
            <v>0</v>
          </cell>
        </row>
        <row r="67">
          <cell r="C67">
            <v>0</v>
          </cell>
        </row>
        <row r="71">
          <cell r="C71">
            <v>0</v>
          </cell>
        </row>
        <row r="72">
          <cell r="C72">
            <v>0</v>
          </cell>
        </row>
        <row r="78">
          <cell r="C78">
            <v>0</v>
          </cell>
        </row>
        <row r="82">
          <cell r="C82">
            <v>0</v>
          </cell>
        </row>
        <row r="86">
          <cell r="C86">
            <v>0</v>
          </cell>
        </row>
        <row r="90">
          <cell r="C90">
            <v>0</v>
          </cell>
        </row>
        <row r="96">
          <cell r="C96">
            <v>0</v>
          </cell>
        </row>
        <row r="99">
          <cell r="C99">
            <v>0</v>
          </cell>
        </row>
        <row r="109">
          <cell r="C109">
            <v>0</v>
          </cell>
        </row>
        <row r="114">
          <cell r="C114">
            <v>0</v>
          </cell>
        </row>
        <row r="119">
          <cell r="C119">
            <v>0</v>
          </cell>
        </row>
        <row r="124">
          <cell r="C124">
            <v>0</v>
          </cell>
        </row>
        <row r="127">
          <cell r="C127">
            <v>0</v>
          </cell>
        </row>
        <row r="133">
          <cell r="C133">
            <v>0</v>
          </cell>
        </row>
        <row r="138">
          <cell r="C138">
            <v>0</v>
          </cell>
        </row>
        <row r="143">
          <cell r="C143">
            <v>0</v>
          </cell>
        </row>
        <row r="148">
          <cell r="C148">
            <v>0</v>
          </cell>
        </row>
        <row r="157">
          <cell r="C157">
            <v>0</v>
          </cell>
        </row>
        <row r="164">
          <cell r="C164">
            <v>0</v>
          </cell>
        </row>
        <row r="173">
          <cell r="C173">
            <v>0</v>
          </cell>
        </row>
        <row r="176">
          <cell r="C176">
            <v>0</v>
          </cell>
        </row>
        <row r="179">
          <cell r="C179">
            <v>0</v>
          </cell>
        </row>
        <row r="180">
          <cell r="C180">
            <v>0</v>
          </cell>
        </row>
        <row r="185">
          <cell r="C185">
            <v>0</v>
          </cell>
        </row>
        <row r="191">
          <cell r="C191">
            <v>0</v>
          </cell>
        </row>
        <row r="192">
          <cell r="C192">
            <v>0</v>
          </cell>
        </row>
        <row r="194">
          <cell r="C194">
            <v>17034</v>
          </cell>
        </row>
        <row r="198">
          <cell r="C198">
            <v>0</v>
          </cell>
        </row>
        <row r="207">
          <cell r="C207">
            <v>0</v>
          </cell>
        </row>
        <row r="208">
          <cell r="C208">
            <v>1015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28">
          <cell r="C228">
            <v>0</v>
          </cell>
        </row>
        <row r="229">
          <cell r="C229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501</v>
          </cell>
        </row>
        <row r="237">
          <cell r="C237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  <row r="247">
          <cell r="C247">
            <v>0</v>
          </cell>
        </row>
        <row r="248">
          <cell r="C248">
            <v>0</v>
          </cell>
        </row>
        <row r="249">
          <cell r="C249">
            <v>0</v>
          </cell>
        </row>
        <row r="250">
          <cell r="C250">
            <v>0</v>
          </cell>
        </row>
        <row r="251">
          <cell r="C251">
            <v>0</v>
          </cell>
        </row>
        <row r="252">
          <cell r="C252">
            <v>0</v>
          </cell>
        </row>
        <row r="253">
          <cell r="C253">
            <v>0</v>
          </cell>
        </row>
        <row r="254">
          <cell r="C254">
            <v>0</v>
          </cell>
        </row>
        <row r="255">
          <cell r="C255">
            <v>0</v>
          </cell>
        </row>
        <row r="256">
          <cell r="C256">
            <v>0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Z34"/>
  <sheetViews>
    <sheetView tabSelected="1" topLeftCell="N1" workbookViewId="0">
      <selection activeCell="F11" sqref="F11"/>
    </sheetView>
  </sheetViews>
  <sheetFormatPr defaultColWidth="13.537037037037" defaultRowHeight="15.55" customHeight="1"/>
  <cols>
    <col min="1" max="1" width="11.2314814814815" style="1" customWidth="1"/>
    <col min="2" max="2" width="50.5555555555556" style="1" customWidth="1"/>
    <col min="3" max="5" width="13.4722222222222" style="1" customWidth="1"/>
    <col min="6" max="6" width="14.4444444444444" style="1" customWidth="1"/>
    <col min="7" max="12" width="13.537037037037" style="1" customWidth="1"/>
    <col min="13" max="13" width="11.1203703703704" style="1" customWidth="1"/>
    <col min="14" max="14" width="62.5" style="1" customWidth="1"/>
    <col min="15" max="22" width="13.537037037037" style="1" customWidth="1"/>
    <col min="23" max="23" width="11.1203703703704" style="1" customWidth="1"/>
    <col min="24" max="24" width="40.1574074074074" style="1" customWidth="1"/>
    <col min="25" max="256" width="13.537037037037" style="1" customWidth="1"/>
    <col min="257" max="16384" width="13.537037037037" style="1"/>
  </cols>
  <sheetData>
    <row r="1" s="1" customFormat="1" ht="34" customHeight="1" spans="1:26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="1" customFormat="1" ht="16.95" customHeight="1" spans="1:26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 s="1" customFormat="1" ht="16.95" customHeight="1" spans="1:26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 s="2" customFormat="1" ht="16.95" customHeight="1" spans="1:26">
      <c r="A4" s="5" t="s">
        <v>3</v>
      </c>
      <c r="B4" s="5" t="s">
        <v>4</v>
      </c>
      <c r="C4" s="5" t="s">
        <v>5</v>
      </c>
      <c r="D4" s="5" t="s">
        <v>6</v>
      </c>
      <c r="E4" s="5" t="s">
        <v>7</v>
      </c>
      <c r="F4" s="5" t="s">
        <v>8</v>
      </c>
      <c r="G4" s="5" t="s">
        <v>9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5" t="s">
        <v>3</v>
      </c>
      <c r="N4" s="5" t="s">
        <v>15</v>
      </c>
      <c r="O4" s="5" t="s">
        <v>5</v>
      </c>
      <c r="P4" s="5" t="s">
        <v>16</v>
      </c>
      <c r="Q4" s="5" t="s">
        <v>17</v>
      </c>
      <c r="R4" s="5" t="s">
        <v>18</v>
      </c>
      <c r="S4" s="5" t="s">
        <v>19</v>
      </c>
      <c r="T4" s="5" t="s">
        <v>20</v>
      </c>
      <c r="U4" s="5" t="s">
        <v>21</v>
      </c>
      <c r="V4" s="5" t="s">
        <v>22</v>
      </c>
      <c r="W4" s="5" t="s">
        <v>3</v>
      </c>
      <c r="X4" s="5" t="s">
        <v>23</v>
      </c>
      <c r="Y4" s="5" t="s">
        <v>24</v>
      </c>
      <c r="Z4" s="5" t="s">
        <v>25</v>
      </c>
    </row>
    <row r="5" s="2" customFormat="1" ht="16.95" customHeight="1" spans="1:26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</row>
    <row r="6" s="1" customFormat="1" ht="17.25" customHeight="1" spans="1:26">
      <c r="A6" s="6"/>
      <c r="B6" s="7" t="s">
        <v>26</v>
      </c>
      <c r="C6" s="8">
        <f t="shared" ref="C6:L6" si="0">SUM(C7:C33)</f>
        <v>0</v>
      </c>
      <c r="D6" s="8">
        <f t="shared" si="0"/>
        <v>1522</v>
      </c>
      <c r="E6" s="8">
        <f t="shared" si="0"/>
        <v>0</v>
      </c>
      <c r="F6" s="8">
        <f t="shared" si="0"/>
        <v>0</v>
      </c>
      <c r="G6" s="8">
        <f t="shared" si="0"/>
        <v>26</v>
      </c>
      <c r="H6" s="8">
        <f t="shared" si="0"/>
        <v>501</v>
      </c>
      <c r="I6" s="8">
        <f t="shared" si="0"/>
        <v>0</v>
      </c>
      <c r="J6" s="8">
        <f t="shared" si="0"/>
        <v>17000</v>
      </c>
      <c r="K6" s="8">
        <f t="shared" si="0"/>
        <v>0</v>
      </c>
      <c r="L6" s="8">
        <f t="shared" si="0"/>
        <v>0</v>
      </c>
      <c r="M6" s="6"/>
      <c r="N6" s="7" t="s">
        <v>27</v>
      </c>
      <c r="O6" s="8">
        <f t="shared" ref="O6:V6" si="1">SUM(O7:O33)</f>
        <v>18933</v>
      </c>
      <c r="P6" s="8">
        <f t="shared" si="1"/>
        <v>0</v>
      </c>
      <c r="Q6" s="8">
        <f t="shared" si="1"/>
        <v>0</v>
      </c>
      <c r="R6" s="8">
        <f t="shared" si="1"/>
        <v>0</v>
      </c>
      <c r="S6" s="8">
        <f t="shared" si="1"/>
        <v>0</v>
      </c>
      <c r="T6" s="8">
        <f t="shared" si="1"/>
        <v>0</v>
      </c>
      <c r="U6" s="8">
        <f t="shared" si="1"/>
        <v>0</v>
      </c>
      <c r="V6" s="8">
        <f t="shared" si="1"/>
        <v>0</v>
      </c>
      <c r="W6" s="6"/>
      <c r="X6" s="7" t="s">
        <v>28</v>
      </c>
      <c r="Y6" s="8">
        <f>SUM(Y7:Y33)</f>
        <v>0</v>
      </c>
      <c r="Z6" s="8">
        <f t="shared" ref="Z6:Z33" si="2">SUM(C6:L6)-SUM(O6:V6)-Y6</f>
        <v>116</v>
      </c>
    </row>
    <row r="7" s="1" customFormat="1" ht="17.25" customHeight="1" spans="1:26">
      <c r="A7" s="6">
        <v>1030166</v>
      </c>
      <c r="B7" s="6" t="s">
        <v>29</v>
      </c>
      <c r="C7" s="8">
        <f>'[1]L08'!C40</f>
        <v>0</v>
      </c>
      <c r="D7" s="9">
        <v>0</v>
      </c>
      <c r="E7" s="9">
        <v>0</v>
      </c>
      <c r="F7" s="10">
        <v>0</v>
      </c>
      <c r="G7" s="10">
        <v>0</v>
      </c>
      <c r="H7" s="11">
        <v>0</v>
      </c>
      <c r="I7" s="11">
        <v>0</v>
      </c>
      <c r="J7" s="9">
        <v>0</v>
      </c>
      <c r="K7" s="9">
        <v>0</v>
      </c>
      <c r="L7" s="9">
        <v>0</v>
      </c>
      <c r="M7" s="6">
        <v>20610</v>
      </c>
      <c r="N7" s="6" t="s">
        <v>30</v>
      </c>
      <c r="O7" s="8">
        <f>'[1]L09'!C7</f>
        <v>0</v>
      </c>
      <c r="P7" s="9">
        <v>0</v>
      </c>
      <c r="Q7" s="9">
        <v>0</v>
      </c>
      <c r="R7" s="11">
        <v>0</v>
      </c>
      <c r="S7" s="11">
        <v>0</v>
      </c>
      <c r="T7" s="9">
        <v>0</v>
      </c>
      <c r="U7" s="9">
        <v>0</v>
      </c>
      <c r="V7" s="9">
        <v>0</v>
      </c>
      <c r="W7" s="6">
        <v>1030166</v>
      </c>
      <c r="X7" s="6" t="s">
        <v>31</v>
      </c>
      <c r="Y7" s="11">
        <v>0</v>
      </c>
      <c r="Z7" s="8">
        <f t="shared" si="2"/>
        <v>0</v>
      </c>
    </row>
    <row r="8" s="1" customFormat="1" ht="17.25" customHeight="1" spans="1:26">
      <c r="A8" s="6"/>
      <c r="B8" s="6" t="s">
        <v>32</v>
      </c>
      <c r="C8" s="8">
        <f>'[1]L08'!C15+'[1]L08'!C60</f>
        <v>0</v>
      </c>
      <c r="D8" s="9">
        <v>208</v>
      </c>
      <c r="E8" s="9">
        <v>0</v>
      </c>
      <c r="F8" s="10">
        <v>0</v>
      </c>
      <c r="G8" s="10">
        <v>0</v>
      </c>
      <c r="H8" s="11">
        <v>0</v>
      </c>
      <c r="I8" s="11">
        <v>0</v>
      </c>
      <c r="J8" s="9">
        <v>0</v>
      </c>
      <c r="K8" s="9">
        <v>0</v>
      </c>
      <c r="L8" s="9">
        <v>0</v>
      </c>
      <c r="M8" s="6"/>
      <c r="N8" s="6" t="s">
        <v>33</v>
      </c>
      <c r="O8" s="8">
        <f>'[1]L09'!C15+'[1]L09'!C27+'[1]L09'!C224+'[1]L09'!C242</f>
        <v>208</v>
      </c>
      <c r="P8" s="9">
        <v>0</v>
      </c>
      <c r="Q8" s="9">
        <v>0</v>
      </c>
      <c r="R8" s="11">
        <v>0</v>
      </c>
      <c r="S8" s="11">
        <v>0</v>
      </c>
      <c r="T8" s="9">
        <v>0</v>
      </c>
      <c r="U8" s="9">
        <v>0</v>
      </c>
      <c r="V8" s="9">
        <v>0</v>
      </c>
      <c r="W8" s="6"/>
      <c r="X8" s="6" t="s">
        <v>34</v>
      </c>
      <c r="Y8" s="11">
        <v>0</v>
      </c>
      <c r="Z8" s="8">
        <f t="shared" si="2"/>
        <v>0</v>
      </c>
    </row>
    <row r="9" s="1" customFormat="1" ht="17.25" customHeight="1" spans="1:26">
      <c r="A9" s="6">
        <v>1030121</v>
      </c>
      <c r="B9" s="6" t="s">
        <v>35</v>
      </c>
      <c r="C9" s="8">
        <f>'[1]L08'!C14</f>
        <v>0</v>
      </c>
      <c r="D9" s="9">
        <v>0</v>
      </c>
      <c r="E9" s="9">
        <v>0</v>
      </c>
      <c r="F9" s="10">
        <v>0</v>
      </c>
      <c r="G9" s="10">
        <v>0</v>
      </c>
      <c r="H9" s="11">
        <v>0</v>
      </c>
      <c r="I9" s="11">
        <v>0</v>
      </c>
      <c r="J9" s="9">
        <v>0</v>
      </c>
      <c r="K9" s="9">
        <v>0</v>
      </c>
      <c r="L9" s="9">
        <v>0</v>
      </c>
      <c r="M9" s="6">
        <v>20709</v>
      </c>
      <c r="N9" s="6" t="s">
        <v>36</v>
      </c>
      <c r="O9" s="8">
        <f>'[1]L09'!C21</f>
        <v>0</v>
      </c>
      <c r="P9" s="9">
        <v>0</v>
      </c>
      <c r="Q9" s="9">
        <v>0</v>
      </c>
      <c r="R9" s="11">
        <v>0</v>
      </c>
      <c r="S9" s="11">
        <v>0</v>
      </c>
      <c r="T9" s="9">
        <v>0</v>
      </c>
      <c r="U9" s="9">
        <v>0</v>
      </c>
      <c r="V9" s="9">
        <v>0</v>
      </c>
      <c r="W9" s="6">
        <v>1030121</v>
      </c>
      <c r="X9" s="6" t="s">
        <v>37</v>
      </c>
      <c r="Y9" s="11">
        <v>0</v>
      </c>
      <c r="Z9" s="8">
        <f t="shared" si="2"/>
        <v>0</v>
      </c>
    </row>
    <row r="10" s="1" customFormat="1" ht="17.25" customHeight="1" spans="1:26">
      <c r="A10" s="6">
        <v>1030149</v>
      </c>
      <c r="B10" s="6" t="s">
        <v>38</v>
      </c>
      <c r="C10" s="8">
        <f>'[1]L08'!C24</f>
        <v>0</v>
      </c>
      <c r="D10" s="9">
        <v>175</v>
      </c>
      <c r="E10" s="9">
        <v>0</v>
      </c>
      <c r="F10" s="10">
        <v>0</v>
      </c>
      <c r="G10" s="10">
        <v>0</v>
      </c>
      <c r="H10" s="11">
        <v>0</v>
      </c>
      <c r="I10" s="11">
        <v>0</v>
      </c>
      <c r="J10" s="9">
        <v>0</v>
      </c>
      <c r="K10" s="9">
        <v>0</v>
      </c>
      <c r="L10" s="9">
        <v>0</v>
      </c>
      <c r="M10" s="6">
        <v>20822</v>
      </c>
      <c r="N10" s="6" t="s">
        <v>39</v>
      </c>
      <c r="O10" s="8">
        <f>'[1]L09'!C31</f>
        <v>175</v>
      </c>
      <c r="P10" s="9">
        <v>0</v>
      </c>
      <c r="Q10" s="9">
        <v>0</v>
      </c>
      <c r="R10" s="11">
        <v>0</v>
      </c>
      <c r="S10" s="11">
        <v>0</v>
      </c>
      <c r="T10" s="9">
        <v>0</v>
      </c>
      <c r="U10" s="9">
        <v>0</v>
      </c>
      <c r="V10" s="9">
        <v>0</v>
      </c>
      <c r="W10" s="6">
        <v>1030149</v>
      </c>
      <c r="X10" s="6" t="s">
        <v>40</v>
      </c>
      <c r="Y10" s="11">
        <v>0</v>
      </c>
      <c r="Z10" s="8">
        <f t="shared" si="2"/>
        <v>0</v>
      </c>
    </row>
    <row r="11" s="1" customFormat="1" ht="17.25" customHeight="1" spans="1:26">
      <c r="A11" s="6"/>
      <c r="B11" s="6" t="s">
        <v>41</v>
      </c>
      <c r="C11" s="8">
        <f>'[1]L08'!C35+'[1]L08'!C68</f>
        <v>0</v>
      </c>
      <c r="D11" s="9">
        <v>0</v>
      </c>
      <c r="E11" s="9">
        <v>0</v>
      </c>
      <c r="F11" s="10">
        <v>0</v>
      </c>
      <c r="G11" s="10">
        <v>0</v>
      </c>
      <c r="H11" s="11">
        <v>0</v>
      </c>
      <c r="I11" s="11">
        <v>0</v>
      </c>
      <c r="J11" s="9">
        <v>0</v>
      </c>
      <c r="K11" s="9">
        <v>0</v>
      </c>
      <c r="L11" s="9">
        <v>0</v>
      </c>
      <c r="M11" s="6"/>
      <c r="N11" s="6" t="s">
        <v>42</v>
      </c>
      <c r="O11" s="8">
        <f>'[1]L09'!C35+'[1]L09'!C39+'[1]L09'!C229+'[1]L09'!C247</f>
        <v>0</v>
      </c>
      <c r="P11" s="9">
        <v>0</v>
      </c>
      <c r="Q11" s="9">
        <v>0</v>
      </c>
      <c r="R11" s="11">
        <v>0</v>
      </c>
      <c r="S11" s="11">
        <v>0</v>
      </c>
      <c r="T11" s="9">
        <v>0</v>
      </c>
      <c r="U11" s="9">
        <v>0</v>
      </c>
      <c r="V11" s="9">
        <v>0</v>
      </c>
      <c r="W11" s="6"/>
      <c r="X11" s="6" t="s">
        <v>43</v>
      </c>
      <c r="Y11" s="11">
        <v>0</v>
      </c>
      <c r="Z11" s="8">
        <f t="shared" si="2"/>
        <v>0</v>
      </c>
    </row>
    <row r="12" s="1" customFormat="1" ht="17.25" customHeight="1" spans="1:26">
      <c r="A12" s="6">
        <v>1030168</v>
      </c>
      <c r="B12" s="6" t="s">
        <v>44</v>
      </c>
      <c r="C12" s="8">
        <f>'[1]L08'!C41</f>
        <v>0</v>
      </c>
      <c r="D12" s="9">
        <v>0</v>
      </c>
      <c r="E12" s="9">
        <v>0</v>
      </c>
      <c r="F12" s="10">
        <v>0</v>
      </c>
      <c r="G12" s="10">
        <v>0</v>
      </c>
      <c r="H12" s="11">
        <v>0</v>
      </c>
      <c r="I12" s="11">
        <v>0</v>
      </c>
      <c r="J12" s="9">
        <v>0</v>
      </c>
      <c r="K12" s="9">
        <v>0</v>
      </c>
      <c r="L12" s="9">
        <v>0</v>
      </c>
      <c r="M12" s="6">
        <v>21160</v>
      </c>
      <c r="N12" s="6" t="s">
        <v>45</v>
      </c>
      <c r="O12" s="8">
        <f>'[1]L09'!C43</f>
        <v>0</v>
      </c>
      <c r="P12" s="9">
        <v>0</v>
      </c>
      <c r="Q12" s="9">
        <v>0</v>
      </c>
      <c r="R12" s="11">
        <v>0</v>
      </c>
      <c r="S12" s="11">
        <v>0</v>
      </c>
      <c r="T12" s="9">
        <v>0</v>
      </c>
      <c r="U12" s="9">
        <v>0</v>
      </c>
      <c r="V12" s="9">
        <v>0</v>
      </c>
      <c r="W12" s="6">
        <v>1030168</v>
      </c>
      <c r="X12" s="6" t="s">
        <v>46</v>
      </c>
      <c r="Y12" s="11">
        <v>0</v>
      </c>
      <c r="Z12" s="8">
        <f t="shared" si="2"/>
        <v>0</v>
      </c>
    </row>
    <row r="13" s="1" customFormat="1" ht="17.25" customHeight="1" spans="1:26">
      <c r="A13" s="6">
        <v>1030175</v>
      </c>
      <c r="B13" s="6" t="s">
        <v>47</v>
      </c>
      <c r="C13" s="8">
        <f>'[1]L08'!C43</f>
        <v>0</v>
      </c>
      <c r="D13" s="9">
        <v>0</v>
      </c>
      <c r="E13" s="9">
        <v>0</v>
      </c>
      <c r="F13" s="10">
        <v>0</v>
      </c>
      <c r="G13" s="10">
        <v>0</v>
      </c>
      <c r="H13" s="11">
        <v>0</v>
      </c>
      <c r="I13" s="11">
        <v>0</v>
      </c>
      <c r="J13" s="9">
        <v>0</v>
      </c>
      <c r="K13" s="9">
        <v>0</v>
      </c>
      <c r="L13" s="9">
        <v>0</v>
      </c>
      <c r="M13" s="6">
        <v>21161</v>
      </c>
      <c r="N13" s="6" t="s">
        <v>48</v>
      </c>
      <c r="O13" s="8">
        <f>'[1]L09'!C48</f>
        <v>0</v>
      </c>
      <c r="P13" s="9">
        <v>0</v>
      </c>
      <c r="Q13" s="9">
        <v>0</v>
      </c>
      <c r="R13" s="11">
        <v>0</v>
      </c>
      <c r="S13" s="11">
        <v>0</v>
      </c>
      <c r="T13" s="9">
        <v>0</v>
      </c>
      <c r="U13" s="9">
        <v>0</v>
      </c>
      <c r="V13" s="9">
        <v>0</v>
      </c>
      <c r="W13" s="6">
        <v>1030175</v>
      </c>
      <c r="X13" s="6" t="s">
        <v>49</v>
      </c>
      <c r="Y13" s="11">
        <v>0</v>
      </c>
      <c r="Z13" s="8">
        <f t="shared" si="2"/>
        <v>0</v>
      </c>
    </row>
    <row r="14" s="1" customFormat="1" ht="17.25" customHeight="1" spans="1:26">
      <c r="A14" s="6"/>
      <c r="B14" s="6" t="s">
        <v>50</v>
      </c>
      <c r="C14" s="11">
        <v>0</v>
      </c>
      <c r="D14" s="9">
        <v>115</v>
      </c>
      <c r="E14" s="9">
        <v>0</v>
      </c>
      <c r="F14" s="10">
        <v>0</v>
      </c>
      <c r="G14" s="10">
        <v>1</v>
      </c>
      <c r="H14" s="11">
        <v>0</v>
      </c>
      <c r="I14" s="11">
        <v>0</v>
      </c>
      <c r="J14" s="9">
        <v>0</v>
      </c>
      <c r="K14" s="9">
        <v>0</v>
      </c>
      <c r="L14" s="9">
        <v>0</v>
      </c>
      <c r="M14" s="6"/>
      <c r="N14" s="6" t="s">
        <v>51</v>
      </c>
      <c r="O14" s="11">
        <v>0</v>
      </c>
      <c r="P14" s="9">
        <v>0</v>
      </c>
      <c r="Q14" s="9">
        <v>0</v>
      </c>
      <c r="R14" s="11">
        <v>0</v>
      </c>
      <c r="S14" s="11">
        <v>0</v>
      </c>
      <c r="T14" s="9">
        <v>0</v>
      </c>
      <c r="U14" s="9">
        <v>0</v>
      </c>
      <c r="V14" s="9">
        <v>0</v>
      </c>
      <c r="W14" s="6"/>
      <c r="X14" s="6" t="s">
        <v>52</v>
      </c>
      <c r="Y14" s="11">
        <v>0</v>
      </c>
      <c r="Z14" s="8">
        <f t="shared" si="2"/>
        <v>116</v>
      </c>
    </row>
    <row r="15" s="1" customFormat="1" ht="17.25" customHeight="1" spans="1:26">
      <c r="A15" s="6"/>
      <c r="B15" s="6" t="s">
        <v>53</v>
      </c>
      <c r="C15" s="8">
        <f>'[1]L08'!C16+'[1]L08'!C18+'[1]L08'!C61-C14</f>
        <v>0</v>
      </c>
      <c r="D15" s="9">
        <v>0</v>
      </c>
      <c r="E15" s="9">
        <v>0</v>
      </c>
      <c r="F15" s="10">
        <v>0</v>
      </c>
      <c r="G15" s="10">
        <v>0</v>
      </c>
      <c r="H15" s="11">
        <v>0</v>
      </c>
      <c r="I15" s="11">
        <v>0</v>
      </c>
      <c r="J15" s="9">
        <v>0</v>
      </c>
      <c r="K15" s="9">
        <v>0</v>
      </c>
      <c r="L15" s="9">
        <v>0</v>
      </c>
      <c r="M15" s="6"/>
      <c r="N15" s="6" t="s">
        <v>54</v>
      </c>
      <c r="O15" s="8">
        <f>'[1]L09'!C54+'[1]L09'!C67+'[1]L09'!C82+'[1]L09'!C86+'[1]L09'!C99+'[1]L09'!C225+'[1]L09'!C233+'[1]L09'!C235+'[1]L09'!C243+'[1]L09'!C251+'[1]L09'!C253-O14</f>
        <v>0</v>
      </c>
      <c r="P15" s="9">
        <v>0</v>
      </c>
      <c r="Q15" s="9">
        <v>0</v>
      </c>
      <c r="R15" s="11">
        <v>0</v>
      </c>
      <c r="S15" s="11">
        <v>0</v>
      </c>
      <c r="T15" s="9">
        <v>0</v>
      </c>
      <c r="U15" s="9">
        <v>0</v>
      </c>
      <c r="V15" s="9">
        <v>0</v>
      </c>
      <c r="W15" s="6"/>
      <c r="X15" s="6" t="s">
        <v>55</v>
      </c>
      <c r="Y15" s="11">
        <v>0</v>
      </c>
      <c r="Z15" s="8">
        <f t="shared" si="2"/>
        <v>0</v>
      </c>
    </row>
    <row r="16" s="1" customFormat="1" ht="17.25" customHeight="1" spans="1:26">
      <c r="A16" s="6"/>
      <c r="B16" s="6" t="s">
        <v>56</v>
      </c>
      <c r="C16" s="8">
        <f>'[1]L08'!C17+'[1]L08'!C65</f>
        <v>0</v>
      </c>
      <c r="D16" s="9">
        <v>0</v>
      </c>
      <c r="E16" s="9">
        <v>0</v>
      </c>
      <c r="F16" s="10">
        <v>0</v>
      </c>
      <c r="G16" s="10">
        <v>0</v>
      </c>
      <c r="H16" s="11">
        <v>0</v>
      </c>
      <c r="I16" s="11">
        <v>0</v>
      </c>
      <c r="J16" s="9">
        <v>0</v>
      </c>
      <c r="K16" s="9">
        <v>0</v>
      </c>
      <c r="L16" s="9">
        <v>0</v>
      </c>
      <c r="M16" s="6"/>
      <c r="N16" s="6" t="s">
        <v>57</v>
      </c>
      <c r="O16" s="8">
        <f>'[1]L09'!C71+'[1]L09'!C226+'[1]L09'!C244</f>
        <v>0</v>
      </c>
      <c r="P16" s="9">
        <v>0</v>
      </c>
      <c r="Q16" s="9">
        <v>0</v>
      </c>
      <c r="R16" s="11">
        <v>0</v>
      </c>
      <c r="S16" s="11">
        <v>0</v>
      </c>
      <c r="T16" s="9">
        <v>0</v>
      </c>
      <c r="U16" s="9">
        <v>0</v>
      </c>
      <c r="V16" s="9">
        <v>0</v>
      </c>
      <c r="W16" s="6"/>
      <c r="X16" s="6" t="s">
        <v>58</v>
      </c>
      <c r="Y16" s="11">
        <v>0</v>
      </c>
      <c r="Z16" s="8">
        <f t="shared" si="2"/>
        <v>0</v>
      </c>
    </row>
    <row r="17" s="1" customFormat="1" ht="17.25" customHeight="1" spans="1:26">
      <c r="A17" s="6"/>
      <c r="B17" s="6" t="s">
        <v>59</v>
      </c>
      <c r="C17" s="8">
        <f>'[1]L08'!C34+'[1]L08'!C67</f>
        <v>0</v>
      </c>
      <c r="D17" s="9">
        <v>0</v>
      </c>
      <c r="E17" s="9">
        <v>0</v>
      </c>
      <c r="F17" s="10">
        <v>0</v>
      </c>
      <c r="G17" s="10">
        <v>0</v>
      </c>
      <c r="H17" s="11">
        <v>0</v>
      </c>
      <c r="I17" s="11">
        <v>0</v>
      </c>
      <c r="J17" s="9">
        <v>0</v>
      </c>
      <c r="K17" s="9">
        <v>0</v>
      </c>
      <c r="L17" s="9">
        <v>0</v>
      </c>
      <c r="M17" s="6"/>
      <c r="N17" s="6" t="s">
        <v>60</v>
      </c>
      <c r="O17" s="8">
        <f>'[1]L09'!C72+'[1]L09'!C90+'[1]L09'!C228+'[1]L09'!C246</f>
        <v>0</v>
      </c>
      <c r="P17" s="9">
        <v>0</v>
      </c>
      <c r="Q17" s="9">
        <v>0</v>
      </c>
      <c r="R17" s="11">
        <v>0</v>
      </c>
      <c r="S17" s="11">
        <v>0</v>
      </c>
      <c r="T17" s="9">
        <v>0</v>
      </c>
      <c r="U17" s="9">
        <v>0</v>
      </c>
      <c r="V17" s="9">
        <v>0</v>
      </c>
      <c r="W17" s="6"/>
      <c r="X17" s="6" t="s">
        <v>61</v>
      </c>
      <c r="Y17" s="11">
        <v>0</v>
      </c>
      <c r="Z17" s="8">
        <f t="shared" si="2"/>
        <v>0</v>
      </c>
    </row>
    <row r="18" s="1" customFormat="1" ht="17.25" customHeight="1" spans="1:26">
      <c r="A18" s="6"/>
      <c r="B18" s="6" t="s">
        <v>62</v>
      </c>
      <c r="C18" s="8">
        <f>'[1]L08'!C46+'[1]L08'!C73</f>
        <v>0</v>
      </c>
      <c r="D18" s="9">
        <v>0</v>
      </c>
      <c r="E18" s="9">
        <v>0</v>
      </c>
      <c r="F18" s="10">
        <v>0</v>
      </c>
      <c r="G18" s="10">
        <v>0</v>
      </c>
      <c r="H18" s="11">
        <v>0</v>
      </c>
      <c r="I18" s="11">
        <v>0</v>
      </c>
      <c r="J18" s="9">
        <v>0</v>
      </c>
      <c r="K18" s="9">
        <v>0</v>
      </c>
      <c r="L18" s="9">
        <v>0</v>
      </c>
      <c r="M18" s="6"/>
      <c r="N18" s="6" t="s">
        <v>63</v>
      </c>
      <c r="O18" s="8">
        <f>'[1]L09'!C78+'[1]L09'!C96+'[1]L09'!C232+'[1]L09'!C250</f>
        <v>0</v>
      </c>
      <c r="P18" s="9">
        <v>0</v>
      </c>
      <c r="Q18" s="9">
        <v>0</v>
      </c>
      <c r="R18" s="11">
        <v>0</v>
      </c>
      <c r="S18" s="11">
        <v>0</v>
      </c>
      <c r="T18" s="9">
        <v>0</v>
      </c>
      <c r="U18" s="9">
        <v>0</v>
      </c>
      <c r="V18" s="9">
        <v>0</v>
      </c>
      <c r="W18" s="6"/>
      <c r="X18" s="6" t="s">
        <v>64</v>
      </c>
      <c r="Y18" s="11">
        <v>0</v>
      </c>
      <c r="Z18" s="8">
        <f t="shared" si="2"/>
        <v>0</v>
      </c>
    </row>
    <row r="19" s="1" customFormat="1" ht="17.25" customHeight="1" spans="1:26">
      <c r="A19" s="6"/>
      <c r="B19" s="6" t="s">
        <v>65</v>
      </c>
      <c r="C19" s="8">
        <f>'[1]L08'!C25+'[1]L08'!C66</f>
        <v>0</v>
      </c>
      <c r="D19" s="9">
        <v>0</v>
      </c>
      <c r="E19" s="9">
        <v>0</v>
      </c>
      <c r="F19" s="10">
        <v>0</v>
      </c>
      <c r="G19" s="10">
        <v>0</v>
      </c>
      <c r="H19" s="11">
        <v>0</v>
      </c>
      <c r="I19" s="11">
        <v>0</v>
      </c>
      <c r="J19" s="9">
        <v>0</v>
      </c>
      <c r="K19" s="9">
        <v>0</v>
      </c>
      <c r="L19" s="9">
        <v>0</v>
      </c>
      <c r="M19" s="6"/>
      <c r="N19" s="6" t="s">
        <v>66</v>
      </c>
      <c r="O19" s="8">
        <f>'[1]L09'!C109+'[1]L09'!C124+'[1]L09'!C227+'[1]L09'!C245</f>
        <v>0</v>
      </c>
      <c r="P19" s="9">
        <v>0</v>
      </c>
      <c r="Q19" s="9">
        <v>0</v>
      </c>
      <c r="R19" s="11">
        <v>0</v>
      </c>
      <c r="S19" s="11">
        <v>0</v>
      </c>
      <c r="T19" s="9">
        <v>0</v>
      </c>
      <c r="U19" s="9">
        <v>0</v>
      </c>
      <c r="V19" s="9">
        <v>0</v>
      </c>
      <c r="W19" s="6"/>
      <c r="X19" s="6" t="s">
        <v>67</v>
      </c>
      <c r="Y19" s="11">
        <v>0</v>
      </c>
      <c r="Z19" s="8">
        <f t="shared" si="2"/>
        <v>0</v>
      </c>
    </row>
    <row r="20" s="1" customFormat="1" ht="17.25" customHeight="1" spans="1:26">
      <c r="A20" s="6">
        <v>1030152</v>
      </c>
      <c r="B20" s="6" t="s">
        <v>68</v>
      </c>
      <c r="C20" s="8">
        <f>'[1]L08'!C28</f>
        <v>0</v>
      </c>
      <c r="D20" s="9">
        <v>0</v>
      </c>
      <c r="E20" s="9">
        <v>0</v>
      </c>
      <c r="F20" s="10">
        <v>0</v>
      </c>
      <c r="G20" s="10">
        <v>0</v>
      </c>
      <c r="H20" s="11">
        <v>0</v>
      </c>
      <c r="I20" s="11">
        <v>0</v>
      </c>
      <c r="J20" s="9">
        <v>0</v>
      </c>
      <c r="K20" s="9">
        <v>0</v>
      </c>
      <c r="L20" s="9">
        <v>0</v>
      </c>
      <c r="M20" s="6">
        <v>21367</v>
      </c>
      <c r="N20" s="6" t="s">
        <v>69</v>
      </c>
      <c r="O20" s="8">
        <f>'[1]L09'!C114</f>
        <v>0</v>
      </c>
      <c r="P20" s="9">
        <v>0</v>
      </c>
      <c r="Q20" s="9">
        <v>0</v>
      </c>
      <c r="R20" s="11">
        <v>0</v>
      </c>
      <c r="S20" s="11">
        <v>0</v>
      </c>
      <c r="T20" s="9">
        <v>0</v>
      </c>
      <c r="U20" s="9">
        <v>0</v>
      </c>
      <c r="V20" s="9">
        <v>0</v>
      </c>
      <c r="W20" s="6">
        <v>1030152</v>
      </c>
      <c r="X20" s="6" t="s">
        <v>70</v>
      </c>
      <c r="Y20" s="11">
        <v>0</v>
      </c>
      <c r="Z20" s="8">
        <f t="shared" si="2"/>
        <v>0</v>
      </c>
    </row>
    <row r="21" s="1" customFormat="1" ht="17.25" customHeight="1" spans="1:26">
      <c r="A21" s="6"/>
      <c r="B21" s="6" t="s">
        <v>71</v>
      </c>
      <c r="C21" s="8">
        <f>'[1]L08'!C36+'[1]L08'!C69</f>
        <v>0</v>
      </c>
      <c r="D21" s="9">
        <v>0</v>
      </c>
      <c r="E21" s="9">
        <v>0</v>
      </c>
      <c r="F21" s="10">
        <v>0</v>
      </c>
      <c r="G21" s="10">
        <v>0</v>
      </c>
      <c r="H21" s="11">
        <v>0</v>
      </c>
      <c r="I21" s="11">
        <v>0</v>
      </c>
      <c r="J21" s="9">
        <v>0</v>
      </c>
      <c r="K21" s="9">
        <v>0</v>
      </c>
      <c r="L21" s="9">
        <v>0</v>
      </c>
      <c r="M21" s="6"/>
      <c r="N21" s="6" t="s">
        <v>72</v>
      </c>
      <c r="O21" s="8">
        <f>'[1]L09'!C119+'[1]L09'!C127+'[1]L09'!C230+'[1]L09'!C248</f>
        <v>0</v>
      </c>
      <c r="P21" s="9">
        <v>0</v>
      </c>
      <c r="Q21" s="9">
        <v>0</v>
      </c>
      <c r="R21" s="11">
        <v>0</v>
      </c>
      <c r="S21" s="11">
        <v>0</v>
      </c>
      <c r="T21" s="9">
        <v>0</v>
      </c>
      <c r="U21" s="9">
        <v>0</v>
      </c>
      <c r="V21" s="9">
        <v>0</v>
      </c>
      <c r="W21" s="6"/>
      <c r="X21" s="6" t="s">
        <v>73</v>
      </c>
      <c r="Y21" s="11">
        <v>0</v>
      </c>
      <c r="Z21" s="8">
        <f t="shared" si="2"/>
        <v>0</v>
      </c>
    </row>
    <row r="22" s="1" customFormat="1" ht="17.25" customHeight="1" spans="1:26">
      <c r="A22" s="6"/>
      <c r="B22" s="6" t="s">
        <v>74</v>
      </c>
      <c r="C22" s="8">
        <f>'[1]L08'!C12+'[1]L08'!C58</f>
        <v>0</v>
      </c>
      <c r="D22" s="9">
        <v>0</v>
      </c>
      <c r="E22" s="9">
        <v>0</v>
      </c>
      <c r="F22" s="10">
        <v>0</v>
      </c>
      <c r="G22" s="10">
        <v>0</v>
      </c>
      <c r="H22" s="11">
        <v>0</v>
      </c>
      <c r="I22" s="11">
        <v>0</v>
      </c>
      <c r="J22" s="9">
        <v>0</v>
      </c>
      <c r="K22" s="9">
        <v>0</v>
      </c>
      <c r="L22" s="9">
        <v>0</v>
      </c>
      <c r="M22" s="6"/>
      <c r="N22" s="6" t="s">
        <v>75</v>
      </c>
      <c r="O22" s="8">
        <f>'[1]L09'!C133+'[1]L09'!C173+'[1]L09'!C222+'[1]L09'!C240</f>
        <v>0</v>
      </c>
      <c r="P22" s="9">
        <v>0</v>
      </c>
      <c r="Q22" s="9">
        <v>0</v>
      </c>
      <c r="R22" s="11">
        <v>0</v>
      </c>
      <c r="S22" s="11">
        <v>0</v>
      </c>
      <c r="T22" s="9">
        <v>0</v>
      </c>
      <c r="U22" s="9">
        <v>0</v>
      </c>
      <c r="V22" s="9">
        <v>0</v>
      </c>
      <c r="W22" s="6"/>
      <c r="X22" s="6" t="s">
        <v>76</v>
      </c>
      <c r="Y22" s="11">
        <v>0</v>
      </c>
      <c r="Z22" s="8">
        <f t="shared" si="2"/>
        <v>0</v>
      </c>
    </row>
    <row r="23" s="1" customFormat="1" ht="17.25" customHeight="1" spans="1:26">
      <c r="A23" s="6"/>
      <c r="B23" s="6" t="s">
        <v>77</v>
      </c>
      <c r="C23" s="8">
        <f>'[1]L08'!C39+'[1]L08'!C70</f>
        <v>0</v>
      </c>
      <c r="D23" s="9">
        <v>0</v>
      </c>
      <c r="E23" s="9">
        <v>0</v>
      </c>
      <c r="F23" s="10">
        <v>0</v>
      </c>
      <c r="G23" s="10">
        <v>0</v>
      </c>
      <c r="H23" s="11">
        <v>0</v>
      </c>
      <c r="I23" s="11">
        <v>0</v>
      </c>
      <c r="J23" s="9">
        <v>0</v>
      </c>
      <c r="K23" s="9">
        <v>0</v>
      </c>
      <c r="L23" s="9">
        <v>0</v>
      </c>
      <c r="M23" s="6"/>
      <c r="N23" s="6" t="s">
        <v>78</v>
      </c>
      <c r="O23" s="8">
        <f>'[1]L09'!C138+'[1]L09'!C176+'[1]L09'!C179+'[1]L09'!C231+'[1]L09'!C234+'[1]L09'!C249+'[1]L09'!C252</f>
        <v>0</v>
      </c>
      <c r="P23" s="9">
        <v>0</v>
      </c>
      <c r="Q23" s="9">
        <v>0</v>
      </c>
      <c r="R23" s="11">
        <v>0</v>
      </c>
      <c r="S23" s="11">
        <v>0</v>
      </c>
      <c r="T23" s="9">
        <v>0</v>
      </c>
      <c r="U23" s="9">
        <v>0</v>
      </c>
      <c r="V23" s="9">
        <v>0</v>
      </c>
      <c r="W23" s="6"/>
      <c r="X23" s="6" t="s">
        <v>79</v>
      </c>
      <c r="Y23" s="11">
        <v>0</v>
      </c>
      <c r="Z23" s="8">
        <f t="shared" si="2"/>
        <v>0</v>
      </c>
    </row>
    <row r="24" s="1" customFormat="1" ht="17.25" customHeight="1" spans="1:26">
      <c r="A24" s="6"/>
      <c r="B24" s="6" t="s">
        <v>80</v>
      </c>
      <c r="C24" s="8">
        <f>'[1]L08'!C13+'[1]L08'!C59</f>
        <v>0</v>
      </c>
      <c r="D24" s="9">
        <v>0</v>
      </c>
      <c r="E24" s="9">
        <v>0</v>
      </c>
      <c r="F24" s="10">
        <v>0</v>
      </c>
      <c r="G24" s="10">
        <v>0</v>
      </c>
      <c r="H24" s="11">
        <v>0</v>
      </c>
      <c r="I24" s="11">
        <v>0</v>
      </c>
      <c r="J24" s="9">
        <v>0</v>
      </c>
      <c r="K24" s="9">
        <v>0</v>
      </c>
      <c r="L24" s="9">
        <v>0</v>
      </c>
      <c r="M24" s="6"/>
      <c r="N24" s="6" t="s">
        <v>81</v>
      </c>
      <c r="O24" s="8">
        <f>'[1]L09'!C143+'[1]L09'!C180+'[1]L09'!C223+'[1]L09'!C241</f>
        <v>0</v>
      </c>
      <c r="P24" s="9">
        <v>0</v>
      </c>
      <c r="Q24" s="9">
        <v>0</v>
      </c>
      <c r="R24" s="11">
        <v>0</v>
      </c>
      <c r="S24" s="11">
        <v>0</v>
      </c>
      <c r="T24" s="9">
        <v>0</v>
      </c>
      <c r="U24" s="9">
        <v>0</v>
      </c>
      <c r="V24" s="9">
        <v>0</v>
      </c>
      <c r="W24" s="6"/>
      <c r="X24" s="6" t="s">
        <v>82</v>
      </c>
      <c r="Y24" s="11">
        <v>0</v>
      </c>
      <c r="Z24" s="8">
        <f t="shared" si="2"/>
        <v>0</v>
      </c>
    </row>
    <row r="25" s="1" customFormat="1" ht="17.25" customHeight="1" spans="1:26">
      <c r="A25" s="6">
        <v>1030106</v>
      </c>
      <c r="B25" s="6" t="s">
        <v>83</v>
      </c>
      <c r="C25" s="8">
        <f>'[1]L08'!C10</f>
        <v>0</v>
      </c>
      <c r="D25" s="9">
        <v>0</v>
      </c>
      <c r="E25" s="9">
        <v>0</v>
      </c>
      <c r="F25" s="10">
        <v>0</v>
      </c>
      <c r="G25" s="10">
        <v>0</v>
      </c>
      <c r="H25" s="11">
        <v>0</v>
      </c>
      <c r="I25" s="11">
        <v>0</v>
      </c>
      <c r="J25" s="9">
        <v>0</v>
      </c>
      <c r="K25" s="9">
        <v>0</v>
      </c>
      <c r="L25" s="9">
        <v>0</v>
      </c>
      <c r="M25" s="6">
        <v>21464</v>
      </c>
      <c r="N25" s="6" t="s">
        <v>84</v>
      </c>
      <c r="O25" s="8">
        <f>'[1]L09'!C148</f>
        <v>0</v>
      </c>
      <c r="P25" s="9">
        <v>0</v>
      </c>
      <c r="Q25" s="9">
        <v>0</v>
      </c>
      <c r="R25" s="11">
        <v>0</v>
      </c>
      <c r="S25" s="11">
        <v>0</v>
      </c>
      <c r="T25" s="9">
        <v>0</v>
      </c>
      <c r="U25" s="9">
        <v>0</v>
      </c>
      <c r="V25" s="9">
        <v>0</v>
      </c>
      <c r="W25" s="6">
        <v>1030106</v>
      </c>
      <c r="X25" s="6" t="s">
        <v>85</v>
      </c>
      <c r="Y25" s="11">
        <v>0</v>
      </c>
      <c r="Z25" s="8">
        <f t="shared" si="2"/>
        <v>0</v>
      </c>
    </row>
    <row r="26" s="1" customFormat="1" ht="17.25" customHeight="1" spans="1:26">
      <c r="A26" s="6">
        <v>1030171</v>
      </c>
      <c r="B26" s="6" t="s">
        <v>86</v>
      </c>
      <c r="C26" s="8">
        <f>'[1]L08'!C42</f>
        <v>0</v>
      </c>
      <c r="D26" s="9">
        <v>0</v>
      </c>
      <c r="E26" s="9">
        <v>0</v>
      </c>
      <c r="F26" s="10">
        <v>0</v>
      </c>
      <c r="G26" s="10">
        <v>0</v>
      </c>
      <c r="H26" s="11">
        <v>0</v>
      </c>
      <c r="I26" s="11">
        <v>0</v>
      </c>
      <c r="J26" s="9">
        <v>0</v>
      </c>
      <c r="K26" s="9">
        <v>0</v>
      </c>
      <c r="L26" s="9">
        <v>0</v>
      </c>
      <c r="M26" s="6">
        <v>21468</v>
      </c>
      <c r="N26" s="6" t="s">
        <v>87</v>
      </c>
      <c r="O26" s="8">
        <f>'[1]L09'!C157</f>
        <v>0</v>
      </c>
      <c r="P26" s="9">
        <v>0</v>
      </c>
      <c r="Q26" s="9">
        <v>0</v>
      </c>
      <c r="R26" s="11">
        <v>0</v>
      </c>
      <c r="S26" s="11">
        <v>0</v>
      </c>
      <c r="T26" s="9">
        <v>0</v>
      </c>
      <c r="U26" s="9">
        <v>0</v>
      </c>
      <c r="V26" s="9">
        <v>0</v>
      </c>
      <c r="W26" s="6">
        <v>1030171</v>
      </c>
      <c r="X26" s="6" t="s">
        <v>88</v>
      </c>
      <c r="Y26" s="11">
        <v>0</v>
      </c>
      <c r="Z26" s="8">
        <f t="shared" si="2"/>
        <v>0</v>
      </c>
    </row>
    <row r="27" s="1" customFormat="1" ht="17.25" customHeight="1" spans="1:26">
      <c r="A27" s="6">
        <v>1030110</v>
      </c>
      <c r="B27" s="6" t="s">
        <v>89</v>
      </c>
      <c r="C27" s="8">
        <f>'[1]L08'!C11</f>
        <v>0</v>
      </c>
      <c r="D27" s="9">
        <v>0</v>
      </c>
      <c r="E27" s="9">
        <v>0</v>
      </c>
      <c r="F27" s="10">
        <v>0</v>
      </c>
      <c r="G27" s="10">
        <v>0</v>
      </c>
      <c r="H27" s="11">
        <v>0</v>
      </c>
      <c r="I27" s="11">
        <v>0</v>
      </c>
      <c r="J27" s="9">
        <v>0</v>
      </c>
      <c r="K27" s="9">
        <v>0</v>
      </c>
      <c r="L27" s="9">
        <v>0</v>
      </c>
      <c r="M27" s="6">
        <v>21469</v>
      </c>
      <c r="N27" s="6" t="s">
        <v>90</v>
      </c>
      <c r="O27" s="8">
        <f>'[1]L09'!C164</f>
        <v>0</v>
      </c>
      <c r="P27" s="9">
        <v>0</v>
      </c>
      <c r="Q27" s="9">
        <v>0</v>
      </c>
      <c r="R27" s="11">
        <v>0</v>
      </c>
      <c r="S27" s="11">
        <v>0</v>
      </c>
      <c r="T27" s="9">
        <v>0</v>
      </c>
      <c r="U27" s="9">
        <v>0</v>
      </c>
      <c r="V27" s="9">
        <v>0</v>
      </c>
      <c r="W27" s="6">
        <v>1030110</v>
      </c>
      <c r="X27" s="6" t="s">
        <v>91</v>
      </c>
      <c r="Y27" s="11">
        <v>0</v>
      </c>
      <c r="Z27" s="8">
        <f t="shared" si="2"/>
        <v>0</v>
      </c>
    </row>
    <row r="28" s="1" customFormat="1" ht="17.25" customHeight="1" spans="1:26">
      <c r="A28" s="6">
        <v>1030102</v>
      </c>
      <c r="B28" s="6" t="s">
        <v>92</v>
      </c>
      <c r="C28" s="8">
        <f>'[1]L08'!C7</f>
        <v>0</v>
      </c>
      <c r="D28" s="9">
        <v>0</v>
      </c>
      <c r="E28" s="9">
        <v>0</v>
      </c>
      <c r="F28" s="10">
        <v>0</v>
      </c>
      <c r="G28" s="10">
        <v>0</v>
      </c>
      <c r="H28" s="11">
        <v>0</v>
      </c>
      <c r="I28" s="11">
        <v>0</v>
      </c>
      <c r="J28" s="9">
        <v>0</v>
      </c>
      <c r="K28" s="9">
        <v>0</v>
      </c>
      <c r="L28" s="9">
        <v>0</v>
      </c>
      <c r="M28" s="6">
        <v>21562</v>
      </c>
      <c r="N28" s="6" t="s">
        <v>93</v>
      </c>
      <c r="O28" s="8">
        <f>'[1]L09'!C185</f>
        <v>0</v>
      </c>
      <c r="P28" s="9">
        <v>0</v>
      </c>
      <c r="Q28" s="9">
        <v>0</v>
      </c>
      <c r="R28" s="11">
        <v>0</v>
      </c>
      <c r="S28" s="11">
        <v>0</v>
      </c>
      <c r="T28" s="9">
        <v>0</v>
      </c>
      <c r="U28" s="9">
        <v>0</v>
      </c>
      <c r="V28" s="9">
        <v>0</v>
      </c>
      <c r="W28" s="6">
        <v>1030102</v>
      </c>
      <c r="X28" s="6" t="s">
        <v>94</v>
      </c>
      <c r="Y28" s="11">
        <v>0</v>
      </c>
      <c r="Z28" s="8">
        <f t="shared" si="2"/>
        <v>0</v>
      </c>
    </row>
    <row r="29" s="1" customFormat="1" ht="17.25" customHeight="1" spans="1:26">
      <c r="A29" s="6">
        <v>1030153</v>
      </c>
      <c r="B29" s="6" t="s">
        <v>95</v>
      </c>
      <c r="C29" s="8">
        <f>'[1]L08'!C29</f>
        <v>0</v>
      </c>
      <c r="D29" s="9">
        <v>0</v>
      </c>
      <c r="E29" s="9">
        <v>0</v>
      </c>
      <c r="F29" s="10">
        <v>0</v>
      </c>
      <c r="G29" s="10">
        <v>0</v>
      </c>
      <c r="H29" s="11">
        <v>0</v>
      </c>
      <c r="I29" s="11">
        <v>0</v>
      </c>
      <c r="J29" s="9">
        <v>0</v>
      </c>
      <c r="K29" s="9">
        <v>0</v>
      </c>
      <c r="L29" s="9">
        <v>0</v>
      </c>
      <c r="M29" s="6">
        <v>2170402</v>
      </c>
      <c r="N29" s="6" t="s">
        <v>96</v>
      </c>
      <c r="O29" s="8">
        <f>'[1]L09'!C191</f>
        <v>0</v>
      </c>
      <c r="P29" s="9">
        <v>0</v>
      </c>
      <c r="Q29" s="9">
        <v>0</v>
      </c>
      <c r="R29" s="11">
        <v>0</v>
      </c>
      <c r="S29" s="11">
        <v>0</v>
      </c>
      <c r="T29" s="9">
        <v>0</v>
      </c>
      <c r="U29" s="9">
        <v>0</v>
      </c>
      <c r="V29" s="9">
        <v>0</v>
      </c>
      <c r="W29" s="6">
        <v>1030153</v>
      </c>
      <c r="X29" s="6" t="s">
        <v>97</v>
      </c>
      <c r="Y29" s="11">
        <v>0</v>
      </c>
      <c r="Z29" s="8">
        <f t="shared" si="2"/>
        <v>0</v>
      </c>
    </row>
    <row r="30" s="1" customFormat="1" ht="17.25" customHeight="1" spans="1:26">
      <c r="A30" s="6">
        <v>1030154</v>
      </c>
      <c r="B30" s="6" t="s">
        <v>98</v>
      </c>
      <c r="C30" s="8">
        <f>'[1]L08'!C30</f>
        <v>0</v>
      </c>
      <c r="D30" s="9">
        <v>0</v>
      </c>
      <c r="E30" s="9">
        <v>0</v>
      </c>
      <c r="F30" s="10">
        <v>0</v>
      </c>
      <c r="G30" s="10">
        <v>0</v>
      </c>
      <c r="H30" s="11">
        <v>0</v>
      </c>
      <c r="I30" s="11">
        <v>0</v>
      </c>
      <c r="J30" s="9">
        <v>0</v>
      </c>
      <c r="K30" s="9">
        <v>0</v>
      </c>
      <c r="L30" s="9">
        <v>0</v>
      </c>
      <c r="M30" s="6">
        <v>2170403</v>
      </c>
      <c r="N30" s="6" t="s">
        <v>99</v>
      </c>
      <c r="O30" s="8">
        <f>'[1]L09'!C192</f>
        <v>0</v>
      </c>
      <c r="P30" s="9">
        <v>0</v>
      </c>
      <c r="Q30" s="9">
        <v>0</v>
      </c>
      <c r="R30" s="11">
        <v>0</v>
      </c>
      <c r="S30" s="11">
        <v>0</v>
      </c>
      <c r="T30" s="9">
        <v>0</v>
      </c>
      <c r="U30" s="9">
        <v>0</v>
      </c>
      <c r="V30" s="9">
        <v>0</v>
      </c>
      <c r="W30" s="6">
        <v>1030154</v>
      </c>
      <c r="X30" s="6" t="s">
        <v>100</v>
      </c>
      <c r="Y30" s="11">
        <v>0</v>
      </c>
      <c r="Z30" s="8">
        <f t="shared" si="2"/>
        <v>0</v>
      </c>
    </row>
    <row r="31" s="1" customFormat="1" ht="17.25" customHeight="1" spans="1:26">
      <c r="A31" s="6">
        <v>1030180</v>
      </c>
      <c r="B31" s="6" t="s">
        <v>101</v>
      </c>
      <c r="C31" s="12">
        <f>'[1]L08'!C47</f>
        <v>0</v>
      </c>
      <c r="D31" s="13">
        <v>0</v>
      </c>
      <c r="E31" s="13">
        <v>0</v>
      </c>
      <c r="F31" s="14">
        <v>0</v>
      </c>
      <c r="G31" s="14">
        <v>0</v>
      </c>
      <c r="H31" s="15">
        <v>0</v>
      </c>
      <c r="I31" s="15">
        <v>0</v>
      </c>
      <c r="J31" s="13">
        <v>0</v>
      </c>
      <c r="K31" s="13">
        <v>0</v>
      </c>
      <c r="L31" s="13">
        <v>0</v>
      </c>
      <c r="M31" s="6">
        <v>22908</v>
      </c>
      <c r="N31" s="6" t="s">
        <v>102</v>
      </c>
      <c r="O31" s="8">
        <f>'[1]L09'!C198</f>
        <v>0</v>
      </c>
      <c r="P31" s="9">
        <v>0</v>
      </c>
      <c r="Q31" s="9">
        <v>0</v>
      </c>
      <c r="R31" s="11">
        <v>0</v>
      </c>
      <c r="S31" s="11">
        <v>0</v>
      </c>
      <c r="T31" s="9">
        <v>0</v>
      </c>
      <c r="U31" s="9">
        <v>0</v>
      </c>
      <c r="V31" s="9">
        <v>0</v>
      </c>
      <c r="W31" s="6">
        <v>1030180</v>
      </c>
      <c r="X31" s="6" t="s">
        <v>103</v>
      </c>
      <c r="Y31" s="11">
        <v>0</v>
      </c>
      <c r="Z31" s="8">
        <f t="shared" si="2"/>
        <v>0</v>
      </c>
    </row>
    <row r="32" s="1" customFormat="1" ht="17.25" customHeight="1" spans="1:26">
      <c r="A32" s="6">
        <v>1030155</v>
      </c>
      <c r="B32" s="16" t="s">
        <v>104</v>
      </c>
      <c r="C32" s="8">
        <f>'[1]L08'!C31</f>
        <v>0</v>
      </c>
      <c r="D32" s="9">
        <v>990</v>
      </c>
      <c r="E32" s="9">
        <v>0</v>
      </c>
      <c r="F32" s="10">
        <v>0</v>
      </c>
      <c r="G32" s="10">
        <v>25</v>
      </c>
      <c r="H32" s="11">
        <v>0</v>
      </c>
      <c r="I32" s="11">
        <v>0</v>
      </c>
      <c r="J32" s="9">
        <v>0</v>
      </c>
      <c r="K32" s="9">
        <v>0</v>
      </c>
      <c r="L32" s="9">
        <v>0</v>
      </c>
      <c r="M32" s="21">
        <v>22960</v>
      </c>
      <c r="N32" s="6" t="s">
        <v>105</v>
      </c>
      <c r="O32" s="8">
        <f>'[1]L09'!C208</f>
        <v>1015</v>
      </c>
      <c r="P32" s="9">
        <v>0</v>
      </c>
      <c r="Q32" s="9">
        <v>0</v>
      </c>
      <c r="R32" s="11">
        <v>0</v>
      </c>
      <c r="S32" s="11">
        <v>0</v>
      </c>
      <c r="T32" s="9">
        <v>0</v>
      </c>
      <c r="U32" s="9">
        <v>0</v>
      </c>
      <c r="V32" s="9">
        <v>0</v>
      </c>
      <c r="W32" s="6">
        <v>1030155</v>
      </c>
      <c r="X32" s="6" t="s">
        <v>106</v>
      </c>
      <c r="Y32" s="11">
        <v>0</v>
      </c>
      <c r="Z32" s="12">
        <f t="shared" si="2"/>
        <v>0</v>
      </c>
    </row>
    <row r="33" s="1" customFormat="1" ht="17.25" customHeight="1" spans="1:26">
      <c r="A33" s="6"/>
      <c r="B33" s="16" t="s">
        <v>107</v>
      </c>
      <c r="C33" s="8">
        <f>'[1]L08'!C56+'[1]L08'!C74+'[1]L08'!C55</f>
        <v>0</v>
      </c>
      <c r="D33" s="9">
        <v>34</v>
      </c>
      <c r="E33" s="9">
        <v>0</v>
      </c>
      <c r="F33" s="10">
        <v>0</v>
      </c>
      <c r="G33" s="14">
        <v>0</v>
      </c>
      <c r="H33" s="11">
        <v>501</v>
      </c>
      <c r="I33" s="11">
        <v>0</v>
      </c>
      <c r="J33" s="9">
        <v>17000</v>
      </c>
      <c r="K33" s="9">
        <v>0</v>
      </c>
      <c r="L33" s="9">
        <v>0</v>
      </c>
      <c r="M33" s="21"/>
      <c r="N33" s="6" t="s">
        <v>108</v>
      </c>
      <c r="O33" s="8">
        <f>'[1]L09'!C194+'[1]L09'!C236+'[1]L09'!C237+'[1]L09'!C254+'[1]L09'!C255+'[1]L09'!C256+'[1]L09'!C207</f>
        <v>17535</v>
      </c>
      <c r="P33" s="9">
        <v>0</v>
      </c>
      <c r="Q33" s="9">
        <v>0</v>
      </c>
      <c r="R33" s="11">
        <v>0</v>
      </c>
      <c r="S33" s="11">
        <v>0</v>
      </c>
      <c r="T33" s="9">
        <v>0</v>
      </c>
      <c r="U33" s="9">
        <v>0</v>
      </c>
      <c r="V33" s="9">
        <v>0</v>
      </c>
      <c r="W33" s="6"/>
      <c r="X33" s="6" t="s">
        <v>109</v>
      </c>
      <c r="Y33" s="23">
        <v>0</v>
      </c>
      <c r="Z33" s="8">
        <f t="shared" si="2"/>
        <v>0</v>
      </c>
    </row>
    <row r="34" s="1" customFormat="1" ht="17.25" customHeight="1" spans="1:26">
      <c r="A34" s="17"/>
      <c r="B34" s="16" t="s">
        <v>110</v>
      </c>
      <c r="C34" s="18"/>
      <c r="D34" s="18"/>
      <c r="E34" s="18"/>
      <c r="F34" s="19"/>
      <c r="G34" s="11">
        <v>0</v>
      </c>
      <c r="H34" s="20"/>
      <c r="I34" s="18"/>
      <c r="J34" s="18"/>
      <c r="K34" s="18"/>
      <c r="L34" s="18"/>
      <c r="M34" s="22"/>
      <c r="N34" s="6" t="s">
        <v>111</v>
      </c>
      <c r="O34" s="8">
        <f>'[1]L09'!C256</f>
        <v>0</v>
      </c>
      <c r="P34" s="9">
        <v>0</v>
      </c>
      <c r="Q34" s="6"/>
      <c r="R34" s="11">
        <v>0</v>
      </c>
      <c r="S34" s="18"/>
      <c r="T34" s="6"/>
      <c r="U34" s="9">
        <v>0</v>
      </c>
      <c r="V34" s="18"/>
      <c r="W34" s="17"/>
      <c r="X34" s="6" t="s">
        <v>112</v>
      </c>
      <c r="Y34" s="18"/>
      <c r="Z34" s="24">
        <v>0</v>
      </c>
    </row>
  </sheetData>
  <mergeCells count="29">
    <mergeCell ref="A1:Z1"/>
    <mergeCell ref="A2:Z2"/>
    <mergeCell ref="A3:Z3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Soul</cp:lastModifiedBy>
  <dcterms:created xsi:type="dcterms:W3CDTF">2006-09-13T11:21:00Z</dcterms:created>
  <dcterms:modified xsi:type="dcterms:W3CDTF">2022-11-08T03:04:44Z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326B4D13B83941948E8C627EE8D597A4</vt:lpwstr>
  </property>
  <property fmtid="{D5CDD505-2E9C-101B-9397-08002B2CF9AE}" pid="3" name="KSOProductBuildVer">
    <vt:lpwstr>2052-11.1.0.12763</vt:lpwstr>
  </property>
</Properties>
</file>